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14370" windowHeight="4155" tabRatio="741" firstSheet="26" activeTab="33"/>
  </bookViews>
  <sheets>
    <sheet name="1-N.H.ANH" sheetId="2" r:id="rId1"/>
    <sheet name="2-NAM ANH" sheetId="33" r:id="rId2"/>
    <sheet name="3-C.V.BẢO" sheetId="3" r:id="rId3"/>
    <sheet name="4-V.H.CHIÊU" sheetId="5" r:id="rId4"/>
    <sheet name="5-P.CƯỜNG" sheetId="9" r:id="rId5"/>
    <sheet name="6-N.M.D.CƯỜNG" sheetId="8" r:id="rId6"/>
    <sheet name="7-T.M.CƯỜNG" sheetId="6" r:id="rId7"/>
    <sheet name="8-V.CƯỜNG" sheetId="7" r:id="rId8"/>
    <sheet name="9-T.ĐAT" sheetId="10" r:id="rId9"/>
    <sheet name="10-T.H.ĐỨC" sheetId="11" r:id="rId10"/>
    <sheet name="11-T.ĐỨC A" sheetId="12" r:id="rId11"/>
    <sheet name="12-T.ĐỨC B" sheetId="13" r:id="rId12"/>
    <sheet name="13-C.DƯƠNG" sheetId="17" r:id="rId13"/>
    <sheet name="14-C.HIỀN" sheetId="18" r:id="rId14"/>
    <sheet name="15- T.HIẾU" sheetId="19" r:id="rId15"/>
    <sheet name="16-T HOÀN" sheetId="20" r:id="rId16"/>
    <sheet name="17-T.HUÂN" sheetId="21" r:id="rId17"/>
    <sheet name="18-C.HUÊ" sheetId="22" r:id="rId18"/>
    <sheet name="19-C.LINH" sheetId="23" r:id="rId19"/>
    <sheet name="20-T.MAI" sheetId="14" r:id="rId20"/>
    <sheet name="21-T. MINH" sheetId="15" r:id="rId21"/>
    <sheet name="22-C.NGA" sheetId="16" r:id="rId22"/>
    <sheet name="23-C.NHÀN" sheetId="24" r:id="rId23"/>
    <sheet name="24-T.PHONG" sheetId="25" r:id="rId24"/>
    <sheet name="25-T.TĂNG" sheetId="26" r:id="rId25"/>
    <sheet name="26-T.THỬ" sheetId="27" r:id="rId26"/>
    <sheet name="27-T.TIẾN" sheetId="28" r:id="rId27"/>
    <sheet name="28-T.TRÂN" sheetId="30" r:id="rId28"/>
    <sheet name="29-T.TRÍ" sheetId="31" r:id="rId29"/>
    <sheet name="30-C.TRINH" sheetId="32" r:id="rId30"/>
    <sheet name="31- C.V.TUẤN" sheetId="34" r:id="rId31"/>
    <sheet name="32-T.YÊN" sheetId="29" r:id="rId32"/>
    <sheet name="33-T DŨNG" sheetId="38" r:id="rId33"/>
    <sheet name="34-T. LỘC" sheetId="36" r:id="rId34"/>
    <sheet name="35-T NGHĨA" sheetId="37" r:id="rId35"/>
    <sheet name="36-N.V.THANH" sheetId="35" r:id="rId36"/>
  </sheets>
  <calcPr calcId="145621"/>
</workbook>
</file>

<file path=xl/calcChain.xml><?xml version="1.0" encoding="utf-8"?>
<calcChain xmlns="http://schemas.openxmlformats.org/spreadsheetml/2006/main">
  <c r="I77" i="38" l="1"/>
  <c r="E77" i="38"/>
  <c r="I76" i="38"/>
  <c r="E76" i="38"/>
  <c r="H75" i="38"/>
  <c r="I75" i="38" s="1"/>
  <c r="J75" i="38" s="1"/>
  <c r="G75" i="38"/>
  <c r="G66" i="38" s="1"/>
  <c r="D75" i="38"/>
  <c r="E75" i="38" s="1"/>
  <c r="F75" i="38" s="1"/>
  <c r="C75" i="38"/>
  <c r="C66" i="38" s="1"/>
  <c r="B75" i="38"/>
  <c r="I74" i="38"/>
  <c r="E74" i="38"/>
  <c r="I73" i="38"/>
  <c r="E73" i="38"/>
  <c r="H72" i="38"/>
  <c r="H66" i="38" s="1"/>
  <c r="I66" i="38" s="1"/>
  <c r="J66" i="38" s="1"/>
  <c r="G72" i="38"/>
  <c r="D72" i="38"/>
  <c r="D66" i="38" s="1"/>
  <c r="E66" i="38" s="1"/>
  <c r="F66" i="38" s="1"/>
  <c r="C72" i="38"/>
  <c r="B72" i="38"/>
  <c r="I71" i="38"/>
  <c r="E71" i="38"/>
  <c r="I70" i="38"/>
  <c r="E70" i="38"/>
  <c r="I69" i="38"/>
  <c r="E69" i="38"/>
  <c r="I68" i="38"/>
  <c r="E68" i="38"/>
  <c r="I67" i="38"/>
  <c r="J67" i="38" s="1"/>
  <c r="H67" i="38"/>
  <c r="G67" i="38"/>
  <c r="E67" i="38"/>
  <c r="F67" i="38" s="1"/>
  <c r="D67" i="38"/>
  <c r="C67" i="38"/>
  <c r="B67" i="38"/>
  <c r="B66" i="38"/>
  <c r="I65" i="38"/>
  <c r="E65" i="38"/>
  <c r="I64" i="38"/>
  <c r="E64" i="38"/>
  <c r="H63" i="38"/>
  <c r="I63" i="38" s="1"/>
  <c r="J63" i="38" s="1"/>
  <c r="G63" i="38"/>
  <c r="D63" i="38"/>
  <c r="E63" i="38" s="1"/>
  <c r="F63" i="38" s="1"/>
  <c r="C63" i="38"/>
  <c r="B63" i="38"/>
  <c r="I62" i="38"/>
  <c r="E62" i="38"/>
  <c r="I61" i="38"/>
  <c r="E61" i="38"/>
  <c r="H60" i="38"/>
  <c r="I60" i="38" s="1"/>
  <c r="J60" i="38" s="1"/>
  <c r="G60" i="38"/>
  <c r="D60" i="38"/>
  <c r="E60" i="38" s="1"/>
  <c r="F60" i="38" s="1"/>
  <c r="C60" i="38"/>
  <c r="B60" i="38"/>
  <c r="I59" i="38"/>
  <c r="E59" i="38"/>
  <c r="I58" i="38"/>
  <c r="E58" i="38"/>
  <c r="I57" i="38"/>
  <c r="E57" i="38"/>
  <c r="I56" i="38"/>
  <c r="E56" i="38"/>
  <c r="I55" i="38"/>
  <c r="J55" i="38" s="1"/>
  <c r="H55" i="38"/>
  <c r="G55" i="38"/>
  <c r="E55" i="38"/>
  <c r="F55" i="38" s="1"/>
  <c r="D55" i="38"/>
  <c r="C55" i="38"/>
  <c r="B55" i="38"/>
  <c r="I54" i="38"/>
  <c r="E54" i="38"/>
  <c r="I53" i="38"/>
  <c r="E53" i="38"/>
  <c r="H52" i="38"/>
  <c r="I52" i="38" s="1"/>
  <c r="J52" i="38" s="1"/>
  <c r="G52" i="38"/>
  <c r="D52" i="38"/>
  <c r="E52" i="38" s="1"/>
  <c r="F52" i="38" s="1"/>
  <c r="C52" i="38"/>
  <c r="B52" i="38"/>
  <c r="I51" i="38"/>
  <c r="E51" i="38"/>
  <c r="I50" i="38"/>
  <c r="E50" i="38"/>
  <c r="H49" i="38"/>
  <c r="I49" i="38" s="1"/>
  <c r="J49" i="38" s="1"/>
  <c r="G49" i="38"/>
  <c r="D49" i="38"/>
  <c r="E49" i="38" s="1"/>
  <c r="F49" i="38" s="1"/>
  <c r="C49" i="38"/>
  <c r="B49" i="38"/>
  <c r="I48" i="38"/>
  <c r="E48" i="38"/>
  <c r="I47" i="38"/>
  <c r="E47" i="38"/>
  <c r="H46" i="38"/>
  <c r="H30" i="38" s="1"/>
  <c r="G46" i="38"/>
  <c r="D46" i="38"/>
  <c r="D30" i="38" s="1"/>
  <c r="C46" i="38"/>
  <c r="B46" i="38"/>
  <c r="I45" i="38"/>
  <c r="E45" i="38"/>
  <c r="I44" i="38"/>
  <c r="E44" i="38"/>
  <c r="I43" i="38"/>
  <c r="E43" i="38"/>
  <c r="I42" i="38"/>
  <c r="E42" i="38"/>
  <c r="I41" i="38"/>
  <c r="J41" i="38" s="1"/>
  <c r="H41" i="38"/>
  <c r="G41" i="38"/>
  <c r="E41" i="38"/>
  <c r="F41" i="38" s="1"/>
  <c r="D41" i="38"/>
  <c r="C41" i="38"/>
  <c r="I40" i="38"/>
  <c r="E40" i="38"/>
  <c r="I39" i="38"/>
  <c r="E39" i="38"/>
  <c r="I38" i="38"/>
  <c r="E38" i="38"/>
  <c r="I37" i="38"/>
  <c r="E37" i="38"/>
  <c r="I36" i="38"/>
  <c r="E36" i="38"/>
  <c r="I35" i="38"/>
  <c r="E35" i="38"/>
  <c r="I34" i="38"/>
  <c r="J34" i="38" s="1"/>
  <c r="H34" i="38"/>
  <c r="G34" i="38"/>
  <c r="E34" i="38"/>
  <c r="F34" i="38" s="1"/>
  <c r="D34" i="38"/>
  <c r="C34" i="38"/>
  <c r="B34" i="38"/>
  <c r="I33" i="38"/>
  <c r="E33" i="38"/>
  <c r="I32" i="38"/>
  <c r="E32" i="38"/>
  <c r="H31" i="38"/>
  <c r="I31" i="38" s="1"/>
  <c r="J31" i="38" s="1"/>
  <c r="G31" i="38"/>
  <c r="D31" i="38"/>
  <c r="E31" i="38" s="1"/>
  <c r="F31" i="38" s="1"/>
  <c r="C31" i="38"/>
  <c r="B31" i="38"/>
  <c r="B30" i="38" s="1"/>
  <c r="G30" i="38"/>
  <c r="C30" i="38"/>
  <c r="I29" i="38"/>
  <c r="E29" i="38"/>
  <c r="I28" i="38"/>
  <c r="E28" i="38"/>
  <c r="H27" i="38"/>
  <c r="H16" i="38" s="1"/>
  <c r="G27" i="38"/>
  <c r="D27" i="38"/>
  <c r="D16" i="38" s="1"/>
  <c r="C27" i="38"/>
  <c r="B27" i="38"/>
  <c r="I26" i="38"/>
  <c r="E26" i="38"/>
  <c r="I25" i="38"/>
  <c r="E25" i="38"/>
  <c r="I24" i="38"/>
  <c r="J24" i="38" s="1"/>
  <c r="H24" i="38"/>
  <c r="G24" i="38"/>
  <c r="E24" i="38"/>
  <c r="F24" i="38" s="1"/>
  <c r="D24" i="38"/>
  <c r="C24" i="38"/>
  <c r="B24" i="38"/>
  <c r="I23" i="38"/>
  <c r="E23" i="38"/>
  <c r="I22" i="38"/>
  <c r="E22" i="38"/>
  <c r="I21" i="38"/>
  <c r="E21" i="38"/>
  <c r="I20" i="38"/>
  <c r="E20" i="38"/>
  <c r="I19" i="38"/>
  <c r="E19" i="38"/>
  <c r="I18" i="38"/>
  <c r="E18" i="38"/>
  <c r="H17" i="38"/>
  <c r="I17" i="38" s="1"/>
  <c r="G17" i="38"/>
  <c r="D17" i="38"/>
  <c r="E17" i="38" s="1"/>
  <c r="C17" i="38"/>
  <c r="B17" i="38"/>
  <c r="B16" i="38" s="1"/>
  <c r="G16" i="38"/>
  <c r="G78" i="38" s="1"/>
  <c r="C16" i="38"/>
  <c r="B78" i="38" l="1"/>
  <c r="I30" i="38"/>
  <c r="J30" i="38" s="1"/>
  <c r="G79" i="38"/>
  <c r="E30" i="38"/>
  <c r="F30" i="38" s="1"/>
  <c r="J17" i="38"/>
  <c r="I16" i="38"/>
  <c r="J16" i="38" s="1"/>
  <c r="H78" i="38"/>
  <c r="C78" i="38"/>
  <c r="C79" i="38" s="1"/>
  <c r="F17" i="38"/>
  <c r="E16" i="38"/>
  <c r="F16" i="38" s="1"/>
  <c r="D78" i="38"/>
  <c r="E27" i="38"/>
  <c r="F27" i="38" s="1"/>
  <c r="I27" i="38"/>
  <c r="J27" i="38" s="1"/>
  <c r="E46" i="38"/>
  <c r="F46" i="38" s="1"/>
  <c r="I46" i="38"/>
  <c r="J46" i="38" s="1"/>
  <c r="E72" i="38"/>
  <c r="F72" i="38" s="1"/>
  <c r="I72" i="38"/>
  <c r="J72" i="38" s="1"/>
  <c r="D80" i="20"/>
  <c r="F80" i="20"/>
  <c r="F80" i="38" l="1"/>
  <c r="D79" i="38"/>
  <c r="E79" i="38" s="1"/>
  <c r="E78" i="38"/>
  <c r="H79" i="38"/>
  <c r="I79" i="38" s="1"/>
  <c r="I78" i="38"/>
  <c r="J80" i="38"/>
  <c r="J80" i="2"/>
  <c r="H80" i="2"/>
  <c r="F80" i="2"/>
  <c r="D80" i="2"/>
  <c r="F80" i="3"/>
  <c r="D80" i="3"/>
  <c r="F80" i="5"/>
  <c r="D80" i="5"/>
  <c r="J80" i="6"/>
  <c r="H80" i="6"/>
  <c r="F80" i="6"/>
  <c r="D80" i="6"/>
  <c r="F80" i="8"/>
  <c r="D80" i="8"/>
  <c r="F80" i="7"/>
  <c r="D80" i="7"/>
  <c r="F80" i="9"/>
  <c r="D80" i="9"/>
  <c r="J80" i="10"/>
  <c r="H80" i="10"/>
  <c r="F80" i="10"/>
  <c r="D80" i="10"/>
  <c r="F80" i="11"/>
  <c r="D80" i="11"/>
  <c r="F80" i="12"/>
  <c r="D80" i="12"/>
  <c r="F80" i="13"/>
  <c r="D80" i="13"/>
  <c r="J80" i="17"/>
  <c r="H80" i="17"/>
  <c r="F80" i="17"/>
  <c r="D80" i="17"/>
  <c r="F80" i="18"/>
  <c r="D80" i="18"/>
  <c r="J80" i="19"/>
  <c r="H80" i="19"/>
  <c r="F80" i="19"/>
  <c r="D80" i="19"/>
  <c r="F80" i="21"/>
  <c r="D80" i="21"/>
  <c r="F80" i="22"/>
  <c r="D80" i="22"/>
  <c r="F80" i="23"/>
  <c r="D80" i="23"/>
  <c r="F80" i="14"/>
  <c r="D80" i="14"/>
  <c r="F80" i="15"/>
  <c r="D80" i="15"/>
  <c r="F80" i="16"/>
  <c r="D80" i="16"/>
  <c r="F80" i="24"/>
  <c r="D80" i="24"/>
  <c r="F80" i="25"/>
  <c r="D80" i="25"/>
  <c r="F80" i="26"/>
  <c r="D80" i="26"/>
  <c r="D80" i="27"/>
  <c r="F80" i="28"/>
  <c r="D80" i="28"/>
  <c r="J80" i="30"/>
  <c r="H80" i="30"/>
  <c r="F80" i="30"/>
  <c r="D80" i="30"/>
  <c r="D80" i="31"/>
  <c r="J80" i="32"/>
  <c r="H80" i="32"/>
  <c r="F80" i="32"/>
  <c r="D80" i="32"/>
  <c r="F80" i="29"/>
  <c r="D80" i="29"/>
  <c r="J80" i="35"/>
  <c r="H80" i="35"/>
  <c r="F80" i="35"/>
  <c r="D80" i="35"/>
  <c r="J80" i="33"/>
  <c r="H80" i="33"/>
  <c r="J80" i="34"/>
  <c r="H80" i="34"/>
  <c r="J80" i="31"/>
  <c r="H80" i="31"/>
  <c r="F80" i="31"/>
  <c r="H80" i="38" l="1"/>
  <c r="D80" i="38"/>
  <c r="F80" i="27"/>
  <c r="I77" i="37"/>
  <c r="E77" i="37"/>
  <c r="I76" i="37"/>
  <c r="E76" i="37"/>
  <c r="H75" i="37"/>
  <c r="I75" i="37" s="1"/>
  <c r="J75" i="37" s="1"/>
  <c r="G75" i="37"/>
  <c r="D75" i="37"/>
  <c r="E75" i="37" s="1"/>
  <c r="F75" i="37" s="1"/>
  <c r="C75" i="37"/>
  <c r="B75" i="37"/>
  <c r="I74" i="37"/>
  <c r="E74" i="37"/>
  <c r="I73" i="37"/>
  <c r="E73" i="37"/>
  <c r="H72" i="37"/>
  <c r="I72" i="37" s="1"/>
  <c r="J72" i="37" s="1"/>
  <c r="G72" i="37"/>
  <c r="D72" i="37"/>
  <c r="E72" i="37" s="1"/>
  <c r="F72" i="37" s="1"/>
  <c r="C72" i="37"/>
  <c r="B72" i="37"/>
  <c r="I71" i="37"/>
  <c r="E71" i="37"/>
  <c r="I70" i="37"/>
  <c r="E70" i="37"/>
  <c r="I69" i="37"/>
  <c r="E69" i="37"/>
  <c r="I68" i="37"/>
  <c r="E68" i="37"/>
  <c r="H67" i="37"/>
  <c r="G67" i="37"/>
  <c r="D67" i="37"/>
  <c r="C67" i="37"/>
  <c r="B67" i="37"/>
  <c r="C66" i="37"/>
  <c r="I65" i="37"/>
  <c r="E65" i="37"/>
  <c r="I64" i="37"/>
  <c r="E64" i="37"/>
  <c r="H63" i="37"/>
  <c r="I63" i="37" s="1"/>
  <c r="J63" i="37" s="1"/>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I52" i="37" s="1"/>
  <c r="J52" i="37" s="1"/>
  <c r="G52" i="37"/>
  <c r="D52" i="37"/>
  <c r="E52" i="37" s="1"/>
  <c r="F52" i="37" s="1"/>
  <c r="C52" i="37"/>
  <c r="B52" i="37"/>
  <c r="I51" i="37"/>
  <c r="E51" i="37"/>
  <c r="I50" i="37"/>
  <c r="E50" i="37"/>
  <c r="H49" i="37"/>
  <c r="I49" i="37" s="1"/>
  <c r="J49" i="37" s="1"/>
  <c r="G49" i="37"/>
  <c r="D49" i="37"/>
  <c r="E49" i="37" s="1"/>
  <c r="F49" i="37" s="1"/>
  <c r="C49" i="37"/>
  <c r="B49" i="37"/>
  <c r="I48" i="37"/>
  <c r="E48" i="37"/>
  <c r="I47" i="37"/>
  <c r="E47" i="37"/>
  <c r="I46" i="37"/>
  <c r="J46" i="37" s="1"/>
  <c r="H46" i="37"/>
  <c r="G46" i="37"/>
  <c r="E46" i="37"/>
  <c r="F46" i="37" s="1"/>
  <c r="D46" i="37"/>
  <c r="C46" i="37"/>
  <c r="B46" i="37"/>
  <c r="I45" i="37"/>
  <c r="E45" i="37"/>
  <c r="I44" i="37"/>
  <c r="E44" i="37"/>
  <c r="I43" i="37"/>
  <c r="E43" i="37"/>
  <c r="I42" i="37"/>
  <c r="E42" i="37"/>
  <c r="H41" i="37"/>
  <c r="I41" i="37" s="1"/>
  <c r="J41" i="37" s="1"/>
  <c r="G41" i="37"/>
  <c r="F41" i="37"/>
  <c r="E41" i="37"/>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I31" i="37" s="1"/>
  <c r="J31" i="37" s="1"/>
  <c r="G31" i="37"/>
  <c r="D31" i="37"/>
  <c r="E31" i="37" s="1"/>
  <c r="F31" i="37" s="1"/>
  <c r="C31" i="37"/>
  <c r="C30" i="37" s="1"/>
  <c r="B31" i="37"/>
  <c r="I29" i="37"/>
  <c r="E29" i="37"/>
  <c r="I28" i="37"/>
  <c r="E28" i="37"/>
  <c r="H27" i="37"/>
  <c r="I27" i="37" s="1"/>
  <c r="J27" i="37" s="1"/>
  <c r="G27" i="37"/>
  <c r="D27" i="37"/>
  <c r="E27" i="37" s="1"/>
  <c r="F27" i="37" s="1"/>
  <c r="C27" i="37"/>
  <c r="B27" i="37"/>
  <c r="I26" i="37"/>
  <c r="E26" i="37"/>
  <c r="I25" i="37"/>
  <c r="E25" i="37"/>
  <c r="H24" i="37"/>
  <c r="G24" i="37"/>
  <c r="D24" i="37"/>
  <c r="C24" i="37"/>
  <c r="B24" i="37"/>
  <c r="I24" i="37" s="1"/>
  <c r="I23" i="37"/>
  <c r="E23" i="37"/>
  <c r="I22" i="37"/>
  <c r="E22" i="37"/>
  <c r="I21" i="37"/>
  <c r="E21" i="37"/>
  <c r="I20" i="37"/>
  <c r="E20" i="37"/>
  <c r="I19" i="37"/>
  <c r="E19" i="37"/>
  <c r="I18" i="37"/>
  <c r="E18" i="37"/>
  <c r="H17" i="37"/>
  <c r="I17" i="37" s="1"/>
  <c r="G17" i="37"/>
  <c r="D17" i="37"/>
  <c r="E17" i="37" s="1"/>
  <c r="C17" i="37"/>
  <c r="C16" i="37" s="1"/>
  <c r="C78" i="37" s="1"/>
  <c r="B17" i="37"/>
  <c r="B16" i="37" s="1"/>
  <c r="D16" i="37"/>
  <c r="I77" i="36"/>
  <c r="E77" i="36"/>
  <c r="I76" i="36"/>
  <c r="E76" i="36"/>
  <c r="H75" i="36"/>
  <c r="G75" i="36"/>
  <c r="D75" i="36"/>
  <c r="E75" i="36" s="1"/>
  <c r="F75" i="36" s="1"/>
  <c r="C75" i="36"/>
  <c r="B75" i="36"/>
  <c r="I74" i="36"/>
  <c r="E74" i="36"/>
  <c r="I73" i="36"/>
  <c r="E73" i="36"/>
  <c r="H72" i="36"/>
  <c r="I72" i="36" s="1"/>
  <c r="J72" i="36" s="1"/>
  <c r="G72" i="36"/>
  <c r="G66" i="36" s="1"/>
  <c r="D72" i="36"/>
  <c r="E72" i="36" s="1"/>
  <c r="F72" i="36" s="1"/>
  <c r="C72" i="36"/>
  <c r="B72" i="36"/>
  <c r="I71" i="36"/>
  <c r="E71" i="36"/>
  <c r="I70" i="36"/>
  <c r="E70" i="36"/>
  <c r="I69" i="36"/>
  <c r="E69" i="36"/>
  <c r="I68" i="36"/>
  <c r="E68" i="36"/>
  <c r="H67" i="36"/>
  <c r="I67" i="36" s="1"/>
  <c r="J67" i="36" s="1"/>
  <c r="G67" i="36"/>
  <c r="D67" i="36"/>
  <c r="E67" i="36" s="1"/>
  <c r="F67" i="36" s="1"/>
  <c r="C67" i="36"/>
  <c r="B67" i="36"/>
  <c r="B66" i="36" s="1"/>
  <c r="C66" i="36"/>
  <c r="I65" i="36"/>
  <c r="E65" i="36"/>
  <c r="I64" i="36"/>
  <c r="E64" i="36"/>
  <c r="H63" i="36"/>
  <c r="I63" i="36" s="1"/>
  <c r="J63" i="36" s="1"/>
  <c r="G63" i="36"/>
  <c r="D63" i="36"/>
  <c r="E63" i="36" s="1"/>
  <c r="F63" i="36" s="1"/>
  <c r="C63" i="36"/>
  <c r="B63" i="36"/>
  <c r="I62" i="36"/>
  <c r="E62" i="36"/>
  <c r="I61" i="36"/>
  <c r="E61" i="36"/>
  <c r="I60" i="36"/>
  <c r="J60" i="36" s="1"/>
  <c r="H60" i="36"/>
  <c r="G60" i="36"/>
  <c r="E60" i="36"/>
  <c r="F60" i="36" s="1"/>
  <c r="D60" i="36"/>
  <c r="C60" i="36"/>
  <c r="B60" i="36"/>
  <c r="I59" i="36"/>
  <c r="E59" i="36"/>
  <c r="I58" i="36"/>
  <c r="E58" i="36"/>
  <c r="I57" i="36"/>
  <c r="E57" i="36"/>
  <c r="I56" i="36"/>
  <c r="E56" i="36"/>
  <c r="H55" i="36"/>
  <c r="I55" i="36" s="1"/>
  <c r="J55" i="36" s="1"/>
  <c r="G55" i="36"/>
  <c r="D55" i="36"/>
  <c r="E55" i="36" s="1"/>
  <c r="C55" i="36"/>
  <c r="B55" i="36"/>
  <c r="I54" i="36"/>
  <c r="E54" i="36"/>
  <c r="I53" i="36"/>
  <c r="E53" i="36"/>
  <c r="H52" i="36"/>
  <c r="I52" i="36" s="1"/>
  <c r="J52" i="36" s="1"/>
  <c r="G52" i="36"/>
  <c r="D52" i="36"/>
  <c r="E52" i="36" s="1"/>
  <c r="F52" i="36" s="1"/>
  <c r="C52" i="36"/>
  <c r="B52" i="36"/>
  <c r="I51" i="36"/>
  <c r="E51" i="36"/>
  <c r="I50" i="36"/>
  <c r="E50" i="36"/>
  <c r="H49" i="36"/>
  <c r="I49" i="36" s="1"/>
  <c r="J49" i="36" s="1"/>
  <c r="G49" i="36"/>
  <c r="D49" i="36"/>
  <c r="E49" i="36" s="1"/>
  <c r="F49" i="36" s="1"/>
  <c r="C49" i="36"/>
  <c r="B49" i="36"/>
  <c r="I48" i="36"/>
  <c r="E48" i="36"/>
  <c r="I47" i="36"/>
  <c r="E47" i="36"/>
  <c r="I46" i="36"/>
  <c r="J46" i="36" s="1"/>
  <c r="H46" i="36"/>
  <c r="G46" i="36"/>
  <c r="E46" i="36"/>
  <c r="F46" i="36" s="1"/>
  <c r="D46" i="36"/>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I34" i="36" s="1"/>
  <c r="J34" i="36" s="1"/>
  <c r="G34" i="36"/>
  <c r="D34" i="36"/>
  <c r="E34" i="36" s="1"/>
  <c r="F34" i="36" s="1"/>
  <c r="C34" i="36"/>
  <c r="B34" i="36"/>
  <c r="B30" i="36" s="1"/>
  <c r="I33" i="36"/>
  <c r="E33" i="36"/>
  <c r="I32" i="36"/>
  <c r="E32" i="36"/>
  <c r="H31" i="36"/>
  <c r="I31" i="36" s="1"/>
  <c r="J31" i="36" s="1"/>
  <c r="G31" i="36"/>
  <c r="D31" i="36"/>
  <c r="E31" i="36" s="1"/>
  <c r="F31" i="36" s="1"/>
  <c r="C31" i="36"/>
  <c r="C30" i="36" s="1"/>
  <c r="B31" i="36"/>
  <c r="D30" i="36"/>
  <c r="E30" i="36" s="1"/>
  <c r="F30" i="36" s="1"/>
  <c r="I29" i="36"/>
  <c r="E29" i="36"/>
  <c r="I28" i="36"/>
  <c r="E28" i="36"/>
  <c r="I27" i="36"/>
  <c r="J27" i="36" s="1"/>
  <c r="H27" i="36"/>
  <c r="G27" i="36"/>
  <c r="E27" i="36"/>
  <c r="F27" i="36" s="1"/>
  <c r="D27" i="36"/>
  <c r="C27" i="36"/>
  <c r="B27" i="36"/>
  <c r="I26" i="36"/>
  <c r="E26" i="36"/>
  <c r="I25" i="36"/>
  <c r="E25" i="36"/>
  <c r="H24" i="36"/>
  <c r="I24" i="36" s="1"/>
  <c r="J24" i="36" s="1"/>
  <c r="G24" i="36"/>
  <c r="D24" i="36"/>
  <c r="E24" i="36" s="1"/>
  <c r="F24" i="36" s="1"/>
  <c r="C24" i="36"/>
  <c r="B24" i="36"/>
  <c r="I23" i="36"/>
  <c r="E23" i="36"/>
  <c r="I22" i="36"/>
  <c r="E22" i="36"/>
  <c r="I21" i="36"/>
  <c r="E21" i="36"/>
  <c r="I20" i="36"/>
  <c r="E20" i="36"/>
  <c r="I19" i="36"/>
  <c r="E19" i="36"/>
  <c r="I18" i="36"/>
  <c r="E18" i="36"/>
  <c r="H17" i="36"/>
  <c r="I17" i="36" s="1"/>
  <c r="G17" i="36"/>
  <c r="G16" i="36" s="1"/>
  <c r="D17" i="36"/>
  <c r="E17" i="36" s="1"/>
  <c r="C17" i="36"/>
  <c r="C16" i="36" s="1"/>
  <c r="C78" i="36" s="1"/>
  <c r="B17" i="36"/>
  <c r="B16" i="36" s="1"/>
  <c r="D16" i="36"/>
  <c r="G30" i="36" l="1"/>
  <c r="G66" i="37"/>
  <c r="I67" i="37"/>
  <c r="J67" i="37" s="1"/>
  <c r="H16" i="37"/>
  <c r="I16" i="37" s="1"/>
  <c r="J16" i="37" s="1"/>
  <c r="H66" i="36"/>
  <c r="I66" i="36" s="1"/>
  <c r="J66" i="36" s="1"/>
  <c r="D30" i="37"/>
  <c r="E30" i="37" s="1"/>
  <c r="F30" i="37" s="1"/>
  <c r="B30" i="37"/>
  <c r="E60" i="37"/>
  <c r="F60" i="37" s="1"/>
  <c r="H30" i="37"/>
  <c r="G30" i="37"/>
  <c r="G16" i="37"/>
  <c r="J24" i="37"/>
  <c r="J80" i="37"/>
  <c r="F55" i="36"/>
  <c r="F80" i="36"/>
  <c r="H30" i="36"/>
  <c r="I30" i="36" s="1"/>
  <c r="J30" i="36" s="1"/>
  <c r="G78" i="36"/>
  <c r="J80" i="36"/>
  <c r="H16" i="36"/>
  <c r="F17" i="37"/>
  <c r="J17" i="37"/>
  <c r="E16" i="37"/>
  <c r="F16" i="37" s="1"/>
  <c r="D66" i="37"/>
  <c r="H66" i="37"/>
  <c r="E24" i="37"/>
  <c r="F24" i="37" s="1"/>
  <c r="E34" i="37"/>
  <c r="F34" i="37" s="1"/>
  <c r="E55" i="37"/>
  <c r="F55" i="37" s="1"/>
  <c r="B66" i="37"/>
  <c r="B78" i="37" s="1"/>
  <c r="C79" i="37" s="1"/>
  <c r="E67" i="37"/>
  <c r="F67" i="37" s="1"/>
  <c r="E16" i="36"/>
  <c r="F16" i="36" s="1"/>
  <c r="F17" i="36"/>
  <c r="I16" i="36"/>
  <c r="J16" i="36" s="1"/>
  <c r="B78" i="36"/>
  <c r="C79" i="36" s="1"/>
  <c r="J17" i="36"/>
  <c r="D66" i="36"/>
  <c r="E66" i="36" s="1"/>
  <c r="F66" i="36" s="1"/>
  <c r="I75" i="36"/>
  <c r="J75" i="36" s="1"/>
  <c r="H78" i="36" l="1"/>
  <c r="H79" i="36" s="1"/>
  <c r="H80" i="36" s="1"/>
  <c r="I30" i="37"/>
  <c r="J30" i="37" s="1"/>
  <c r="H78" i="37"/>
  <c r="H79" i="37" s="1"/>
  <c r="H80" i="37" s="1"/>
  <c r="G78" i="37"/>
  <c r="G79" i="37" s="1"/>
  <c r="F80" i="37"/>
  <c r="I66" i="37"/>
  <c r="J66" i="37" s="1"/>
  <c r="E66" i="37"/>
  <c r="F66" i="37" s="1"/>
  <c r="D78" i="37"/>
  <c r="D78" i="36"/>
  <c r="G79" i="36"/>
  <c r="I78" i="36" l="1"/>
  <c r="I78" i="37"/>
  <c r="D79" i="37"/>
  <c r="D80" i="37" s="1"/>
  <c r="E78" i="37"/>
  <c r="I79" i="37"/>
  <c r="I79" i="36"/>
  <c r="D79" i="36"/>
  <c r="D80" i="36" s="1"/>
  <c r="E78" i="36"/>
  <c r="G75" i="7"/>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H31" i="7"/>
  <c r="G31" i="7"/>
  <c r="D31" i="7"/>
  <c r="H30" i="7"/>
  <c r="D30" i="7"/>
  <c r="H27" i="7"/>
  <c r="G27" i="7"/>
  <c r="D27" i="7"/>
  <c r="H24" i="7"/>
  <c r="G24" i="7"/>
  <c r="D24" i="7"/>
  <c r="I17" i="7"/>
  <c r="H17" i="7"/>
  <c r="G17" i="7"/>
  <c r="G16" i="7" s="1"/>
  <c r="D17" i="7"/>
  <c r="D16" i="7"/>
  <c r="D24" i="8"/>
  <c r="E79" i="37" l="1"/>
  <c r="E79" i="36"/>
  <c r="G30" i="7"/>
  <c r="H16" i="7"/>
  <c r="I77" i="21"/>
  <c r="I76" i="21"/>
  <c r="H75" i="21"/>
  <c r="I75" i="21" s="1"/>
  <c r="J75" i="21" s="1"/>
  <c r="G75" i="21"/>
  <c r="I74" i="21"/>
  <c r="I73" i="21"/>
  <c r="H72" i="21"/>
  <c r="I72" i="21" s="1"/>
  <c r="J72" i="21" s="1"/>
  <c r="G72" i="21"/>
  <c r="G66" i="21" s="1"/>
  <c r="I71" i="21"/>
  <c r="I70" i="21"/>
  <c r="I69" i="21"/>
  <c r="I68" i="21"/>
  <c r="H67" i="21"/>
  <c r="I67" i="21" s="1"/>
  <c r="J67" i="21" s="1"/>
  <c r="G67" i="21"/>
  <c r="I65" i="21"/>
  <c r="I64" i="21"/>
  <c r="H63" i="21"/>
  <c r="I63" i="21" s="1"/>
  <c r="J63" i="21" s="1"/>
  <c r="G63" i="21"/>
  <c r="I62" i="21"/>
  <c r="I61" i="21"/>
  <c r="H60" i="21"/>
  <c r="I60" i="21" s="1"/>
  <c r="J60" i="21" s="1"/>
  <c r="G60" i="21"/>
  <c r="I59" i="21"/>
  <c r="I58" i="21"/>
  <c r="I57" i="21"/>
  <c r="I56" i="21"/>
  <c r="H55" i="21"/>
  <c r="I55" i="21" s="1"/>
  <c r="J55" i="21" s="1"/>
  <c r="G55" i="21"/>
  <c r="I54" i="21"/>
  <c r="I53" i="21"/>
  <c r="H52" i="21"/>
  <c r="I52" i="21" s="1"/>
  <c r="J52" i="21" s="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H41" i="35"/>
  <c r="I41" i="35" s="1"/>
  <c r="J41" i="35" s="1"/>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H63" i="24"/>
  <c r="I63" i="24" s="1"/>
  <c r="J63" i="24" s="1"/>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H30" i="24" l="1"/>
  <c r="I30" i="24" s="1"/>
  <c r="J30" i="24" s="1"/>
  <c r="J80" i="24"/>
  <c r="H80" i="24"/>
  <c r="J55" i="14"/>
  <c r="J80" i="14"/>
  <c r="G30" i="34"/>
  <c r="F80" i="33"/>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H78" i="24" l="1"/>
  <c r="H79" i="24" s="1"/>
  <c r="I79" i="24" s="1"/>
  <c r="H78" i="14"/>
  <c r="H79" i="14" s="1"/>
  <c r="G78" i="6"/>
  <c r="G79" i="6" s="1"/>
  <c r="I16" i="6"/>
  <c r="J16" i="6" s="1"/>
  <c r="E16" i="33"/>
  <c r="F16" i="33" s="1"/>
  <c r="D78" i="33"/>
  <c r="J17" i="33"/>
  <c r="I16" i="33"/>
  <c r="J16" i="33" s="1"/>
  <c r="H78" i="33"/>
  <c r="G79" i="33"/>
  <c r="E66" i="6"/>
  <c r="F66" i="6" s="1"/>
  <c r="B78" i="6"/>
  <c r="D78" i="6"/>
  <c r="D78" i="14"/>
  <c r="I16" i="24"/>
  <c r="J16" i="24" s="1"/>
  <c r="D78" i="24"/>
  <c r="I79" i="14" l="1"/>
  <c r="H80" i="14"/>
  <c r="I78" i="24"/>
  <c r="I78" i="14"/>
  <c r="H79" i="33"/>
  <c r="I79" i="33" s="1"/>
  <c r="I78" i="33"/>
  <c r="D79" i="33"/>
  <c r="D80" i="33" s="1"/>
  <c r="E78" i="33"/>
  <c r="D79" i="6"/>
  <c r="E78" i="6"/>
  <c r="I78" i="6"/>
  <c r="H79" i="6"/>
  <c r="C79" i="6"/>
  <c r="D79" i="14"/>
  <c r="E78" i="14"/>
  <c r="D79" i="24"/>
  <c r="E79" i="24" s="1"/>
  <c r="E78" i="24"/>
  <c r="E79" i="33" l="1"/>
  <c r="E79" i="6"/>
  <c r="I79" i="6"/>
  <c r="E79"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J55" i="12" l="1"/>
  <c r="J80" i="12"/>
  <c r="G66" i="12"/>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E78" i="12"/>
  <c r="H79" i="12"/>
  <c r="H80" i="12" s="1"/>
  <c r="I78" i="12"/>
  <c r="I79" i="12" l="1"/>
  <c r="E79"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E16" i="17"/>
  <c r="F16" i="17" s="1"/>
  <c r="F17" i="17"/>
  <c r="D66" i="17"/>
  <c r="E66" i="17" s="1"/>
  <c r="F66" i="17" s="1"/>
  <c r="H78" i="17" l="1"/>
  <c r="H79" i="17" s="1"/>
  <c r="I79" i="17" s="1"/>
  <c r="D78" i="17"/>
  <c r="I78" i="17" l="1"/>
  <c r="D79" i="17"/>
  <c r="E78" i="17"/>
  <c r="E79" i="17" l="1"/>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D66" i="30"/>
  <c r="E66" i="30" s="1"/>
  <c r="F66" i="30" s="1"/>
  <c r="G78" i="30" l="1"/>
  <c r="G79" i="30" s="1"/>
  <c r="D78" i="30"/>
  <c r="H78" i="30"/>
  <c r="H79" i="30" l="1"/>
  <c r="I78" i="30"/>
  <c r="D79" i="30"/>
  <c r="E79" i="30" s="1"/>
  <c r="E78" i="30"/>
  <c r="I79" i="30" l="1"/>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H63" i="32"/>
  <c r="I63" i="32" s="1"/>
  <c r="J63" i="32" s="1"/>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H52" i="28"/>
  <c r="I52" i="28" s="1"/>
  <c r="J52" i="28" s="1"/>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H41" i="27"/>
  <c r="I41" i="27" s="1"/>
  <c r="J41" i="27" s="1"/>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G30" i="16" s="1"/>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I29" i="16"/>
  <c r="I28" i="16"/>
  <c r="H27" i="16"/>
  <c r="I27" i="16" s="1"/>
  <c r="J27" i="16" s="1"/>
  <c r="G27" i="16"/>
  <c r="I26" i="16"/>
  <c r="I25" i="16"/>
  <c r="H24" i="16"/>
  <c r="I24" i="16" s="1"/>
  <c r="J24" i="16" s="1"/>
  <c r="G24" i="16"/>
  <c r="I23" i="16"/>
  <c r="I22" i="16"/>
  <c r="I21" i="16"/>
  <c r="I20" i="16"/>
  <c r="I19" i="16"/>
  <c r="I18" i="16"/>
  <c r="J55" i="29" l="1"/>
  <c r="J80" i="29"/>
  <c r="J55" i="26"/>
  <c r="J80" i="26"/>
  <c r="J55" i="25"/>
  <c r="J80" i="25"/>
  <c r="H66" i="27"/>
  <c r="I66" i="27" s="1"/>
  <c r="J66" i="27" s="1"/>
  <c r="J67" i="26"/>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H60" i="20"/>
  <c r="I60" i="20" s="1"/>
  <c r="J60" i="20" s="1"/>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H34" i="20"/>
  <c r="I34" i="20" s="1"/>
  <c r="J34" i="20" s="1"/>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G66" i="19" s="1"/>
  <c r="I65" i="19"/>
  <c r="I64" i="19"/>
  <c r="H63" i="19"/>
  <c r="I63" i="19" s="1"/>
  <c r="J63" i="19" s="1"/>
  <c r="G63" i="19"/>
  <c r="I62" i="19"/>
  <c r="I61" i="19"/>
  <c r="H60" i="19"/>
  <c r="I60" i="19" s="1"/>
  <c r="J60" i="19" s="1"/>
  <c r="G60" i="19"/>
  <c r="I59" i="19"/>
  <c r="I58" i="19"/>
  <c r="I57" i="19"/>
  <c r="I56" i="19"/>
  <c r="H55" i="19"/>
  <c r="I55" i="19" s="1"/>
  <c r="J55" i="19" s="1"/>
  <c r="G55" i="19"/>
  <c r="I54" i="19"/>
  <c r="I53" i="19"/>
  <c r="H52" i="19"/>
  <c r="I52" i="19" s="1"/>
  <c r="J52" i="19" s="1"/>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J34" i="27" l="1"/>
  <c r="H66" i="19"/>
  <c r="I66" i="19" s="1"/>
  <c r="J66" i="19" s="1"/>
  <c r="G16" i="21"/>
  <c r="G78" i="21" s="1"/>
  <c r="H30" i="20"/>
  <c r="I30" i="20" s="1"/>
  <c r="J30" i="20" s="1"/>
  <c r="G66" i="18"/>
  <c r="D66" i="21"/>
  <c r="E66" i="21" s="1"/>
  <c r="F66" i="21" s="1"/>
  <c r="D30" i="35"/>
  <c r="D16" i="35"/>
  <c r="H16" i="35"/>
  <c r="H78" i="35" s="1"/>
  <c r="G78" i="35"/>
  <c r="G79" i="35" s="1"/>
  <c r="E24" i="35"/>
  <c r="F24" i="35" s="1"/>
  <c r="E30" i="35"/>
  <c r="F30" i="35" s="1"/>
  <c r="J17" i="35"/>
  <c r="F17"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J80" i="21" l="1"/>
  <c r="H80" i="21"/>
  <c r="D78" i="35"/>
  <c r="E78" i="35" s="1"/>
  <c r="E16" i="35"/>
  <c r="F16" i="35" s="1"/>
  <c r="I16" i="35"/>
  <c r="J16" i="35" s="1"/>
  <c r="D79" i="35"/>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J63" i="7" l="1"/>
  <c r="J80" i="7"/>
  <c r="H80" i="7"/>
  <c r="E78" i="7"/>
  <c r="E79"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D17" i="34"/>
  <c r="E17" i="34" s="1"/>
  <c r="C17" i="34"/>
  <c r="B17" i="34"/>
  <c r="B16" i="34"/>
  <c r="B78" i="34" s="1"/>
  <c r="F80" i="34" l="1"/>
  <c r="G16" i="34"/>
  <c r="G78" i="34" s="1"/>
  <c r="G79" i="34" s="1"/>
  <c r="D16" i="34"/>
  <c r="E24" i="34"/>
  <c r="F24" i="34" s="1"/>
  <c r="C79" i="34"/>
  <c r="D30" i="34"/>
  <c r="E30" i="34" s="1"/>
  <c r="F30" i="34" s="1"/>
  <c r="E34" i="34"/>
  <c r="F34" i="34" s="1"/>
  <c r="J17" i="34"/>
  <c r="F17" i="34"/>
  <c r="H16" i="34"/>
  <c r="E49" i="34"/>
  <c r="F49" i="34" s="1"/>
  <c r="E63" i="34"/>
  <c r="F63" i="34" s="1"/>
  <c r="E67" i="34"/>
  <c r="F67" i="34" s="1"/>
  <c r="I16" i="34" l="1"/>
  <c r="J16" i="34" s="1"/>
  <c r="H78" i="34"/>
  <c r="E16" i="34"/>
  <c r="F16" i="34" s="1"/>
  <c r="D78" i="34"/>
  <c r="H79" i="34" l="1"/>
  <c r="I79" i="34" s="1"/>
  <c r="I78" i="34"/>
  <c r="E78" i="34"/>
  <c r="D79" i="34"/>
  <c r="D80" i="34" s="1"/>
  <c r="E79" i="34" l="1"/>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H78" i="29"/>
  <c r="I16" i="29"/>
  <c r="J16" i="29" s="1"/>
  <c r="C79" i="29"/>
  <c r="F17" i="29"/>
  <c r="I78" i="29" l="1"/>
  <c r="H79" i="29"/>
  <c r="H80" i="29" s="1"/>
  <c r="D79" i="29"/>
  <c r="E78" i="29"/>
  <c r="I79" i="29" l="1"/>
  <c r="E79"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I16" i="32" l="1"/>
  <c r="J16" i="32" s="1"/>
  <c r="H78" i="32"/>
  <c r="D78" i="32"/>
  <c r="E16" i="32"/>
  <c r="F16" i="32" s="1"/>
  <c r="D79" i="32" l="1"/>
  <c r="E78" i="32"/>
  <c r="I78" i="32"/>
  <c r="H79" i="32"/>
  <c r="I79" i="32" s="1"/>
  <c r="E79" i="32" l="1"/>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17" i="31"/>
  <c r="E30" i="31"/>
  <c r="F30" i="31" s="1"/>
  <c r="D66" i="31"/>
  <c r="E66" i="31" s="1"/>
  <c r="F66" i="31" s="1"/>
  <c r="H78" i="31"/>
  <c r="E24" i="31"/>
  <c r="F24" i="31" s="1"/>
  <c r="E34" i="31"/>
  <c r="F34" i="31" s="1"/>
  <c r="E55" i="31"/>
  <c r="F55" i="31" s="1"/>
  <c r="B66" i="31"/>
  <c r="B78" i="31" s="1"/>
  <c r="C79" i="31" s="1"/>
  <c r="E67" i="31"/>
  <c r="F67" i="31" s="1"/>
  <c r="H79" i="31" l="1"/>
  <c r="I78" i="31"/>
  <c r="G79" i="31"/>
  <c r="D78" i="31"/>
  <c r="I79" i="31" l="1"/>
  <c r="D79" i="31"/>
  <c r="E78" i="31"/>
  <c r="E79" i="31" l="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J80" i="28" l="1"/>
  <c r="H80" i="28"/>
  <c r="H16" i="28"/>
  <c r="I16" i="28" s="1"/>
  <c r="J16" i="28" s="1"/>
  <c r="J17" i="28"/>
  <c r="E16" i="28"/>
  <c r="F16" i="28" s="1"/>
  <c r="F17" i="28"/>
  <c r="D66" i="28"/>
  <c r="E66" i="28" s="1"/>
  <c r="F66" i="28" s="1"/>
  <c r="D78" i="28" l="1"/>
  <c r="H78" i="28"/>
  <c r="D79" i="28" l="1"/>
  <c r="E78" i="28"/>
  <c r="H79" i="28"/>
  <c r="I78" i="28"/>
  <c r="I79" i="28" l="1"/>
  <c r="E79"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D66" i="27"/>
  <c r="E66" i="27" s="1"/>
  <c r="F66" i="27" s="1"/>
  <c r="H78" i="27" l="1"/>
  <c r="H79" i="27" s="1"/>
  <c r="H80" i="27" s="1"/>
  <c r="D78" i="27"/>
  <c r="I78" i="27" l="1"/>
  <c r="I79" i="27"/>
  <c r="D79" i="27"/>
  <c r="E78" i="27"/>
  <c r="E79" i="27" l="1"/>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E16" i="26" l="1"/>
  <c r="F16" i="26" s="1"/>
  <c r="D78" i="26"/>
  <c r="I16" i="26"/>
  <c r="J16" i="26" s="1"/>
  <c r="H78" i="26"/>
  <c r="H79" i="26" l="1"/>
  <c r="H80" i="26" s="1"/>
  <c r="I78" i="26"/>
  <c r="E78" i="26"/>
  <c r="D79" i="26"/>
  <c r="I79" i="26" l="1"/>
  <c r="E79"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17" i="25"/>
  <c r="E34" i="25"/>
  <c r="F34" i="25" s="1"/>
  <c r="B78" i="25"/>
  <c r="C79" i="25" s="1"/>
  <c r="E16" i="25"/>
  <c r="F16" i="25" s="1"/>
  <c r="D66" i="25"/>
  <c r="E66" i="25" s="1"/>
  <c r="F66" i="25" s="1"/>
  <c r="D79" i="25" l="1"/>
  <c r="E78" i="25"/>
  <c r="G79" i="25"/>
  <c r="H78" i="25"/>
  <c r="H79" i="25" l="1"/>
  <c r="H80" i="25" s="1"/>
  <c r="I78" i="25"/>
  <c r="E79"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80" i="16" l="1"/>
  <c r="H80" i="16"/>
  <c r="J17" i="16"/>
  <c r="F17" i="16"/>
  <c r="C78" i="16"/>
  <c r="C79" i="16" s="1"/>
  <c r="D16" i="16"/>
  <c r="H16" i="16"/>
  <c r="E27" i="16"/>
  <c r="F27" i="16" s="1"/>
  <c r="D30" i="16"/>
  <c r="E30" i="16" s="1"/>
  <c r="F30" i="16" s="1"/>
  <c r="E46" i="16"/>
  <c r="F46" i="16" s="1"/>
  <c r="E60" i="16"/>
  <c r="F60" i="16" s="1"/>
  <c r="D78" i="16" l="1"/>
  <c r="E16" i="16"/>
  <c r="F16" i="16" s="1"/>
  <c r="H78" i="16"/>
  <c r="I16" i="16"/>
  <c r="J16" i="16" s="1"/>
  <c r="H79" i="16" l="1"/>
  <c r="I79" i="16" s="1"/>
  <c r="I78" i="16"/>
  <c r="D79" i="16"/>
  <c r="E78" i="16"/>
  <c r="E79" i="16" l="1"/>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I24" i="15"/>
  <c r="D66" i="15"/>
  <c r="E66" i="15" s="1"/>
  <c r="F66" i="15" s="1"/>
  <c r="H66" i="15"/>
  <c r="I66" i="15" s="1"/>
  <c r="J66" i="15" s="1"/>
  <c r="J24" i="15" l="1"/>
  <c r="J80" i="15"/>
  <c r="H80" i="15"/>
  <c r="G78" i="15"/>
  <c r="G79" i="15" s="1"/>
  <c r="H78" i="15"/>
  <c r="D79" i="15"/>
  <c r="E78" i="15"/>
  <c r="H79" i="15" l="1"/>
  <c r="I79" i="15" s="1"/>
  <c r="I78" i="15"/>
  <c r="E79"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J55" i="23" l="1"/>
  <c r="J80" i="23"/>
  <c r="G30" i="23"/>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D79" i="23"/>
  <c r="E78" i="23"/>
  <c r="H78" i="23"/>
  <c r="H79" i="23" l="1"/>
  <c r="H80" i="23" s="1"/>
  <c r="I78" i="23"/>
  <c r="E79" i="23"/>
  <c r="I79" i="23" l="1"/>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J80" i="22" l="1"/>
  <c r="H80" i="22"/>
  <c r="I55" i="22"/>
  <c r="J55" i="22" s="1"/>
  <c r="I67" i="22"/>
  <c r="J67" i="22" s="1"/>
  <c r="I34" i="22"/>
  <c r="J34" i="22" s="1"/>
  <c r="G66" i="22"/>
  <c r="G30" i="22"/>
  <c r="H30" i="22"/>
  <c r="G16" i="22"/>
  <c r="H16" i="22"/>
  <c r="I16" i="22" s="1"/>
  <c r="J16" i="22" s="1"/>
  <c r="J17"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I16" i="20"/>
  <c r="J16" i="20" s="1"/>
  <c r="I17" i="20"/>
  <c r="E31" i="20"/>
  <c r="F31" i="20" s="1"/>
  <c r="D16" i="20"/>
  <c r="E72" i="20"/>
  <c r="F72" i="20" s="1"/>
  <c r="H80" i="20" l="1"/>
  <c r="J80" i="20"/>
  <c r="J17" i="20"/>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D78" i="19"/>
  <c r="G79" i="19"/>
  <c r="C79" i="19"/>
  <c r="J17" i="19"/>
  <c r="H79" i="19"/>
  <c r="I79" i="19" s="1"/>
  <c r="I78" i="19"/>
  <c r="D79" i="19" l="1"/>
  <c r="E78" i="19"/>
  <c r="E79" i="19" l="1"/>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J27" i="18" l="1"/>
  <c r="J80" i="18"/>
  <c r="H80" i="18"/>
  <c r="G30" i="18"/>
  <c r="H16" i="18"/>
  <c r="I16" i="18" s="1"/>
  <c r="J16" i="18" s="1"/>
  <c r="G16" i="18"/>
  <c r="F24" i="18"/>
  <c r="J17" i="18"/>
  <c r="C79" i="18"/>
  <c r="B78" i="18"/>
  <c r="I31" i="18"/>
  <c r="J31" i="18" s="1"/>
  <c r="F17" i="18"/>
  <c r="D30" i="18"/>
  <c r="E30" i="18" s="1"/>
  <c r="F30" i="18" s="1"/>
  <c r="D78" i="18"/>
  <c r="H78" i="18" l="1"/>
  <c r="I78" i="18" s="1"/>
  <c r="G78" i="18"/>
  <c r="G79" i="18" s="1"/>
  <c r="D79" i="18"/>
  <c r="E78" i="18"/>
  <c r="H79" i="18" l="1"/>
  <c r="I79" i="18" s="1"/>
  <c r="E79"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J80" i="13" l="1"/>
  <c r="H80" i="13"/>
  <c r="G79" i="13"/>
  <c r="C79" i="13"/>
  <c r="D78" i="13"/>
  <c r="E16" i="13"/>
  <c r="F16" i="13" s="1"/>
  <c r="I16" i="13"/>
  <c r="J16" i="13" s="1"/>
  <c r="H78" i="13"/>
  <c r="J17" i="13"/>
  <c r="E78" i="13" l="1"/>
  <c r="D79" i="13"/>
  <c r="H79" i="13"/>
  <c r="I79" i="13" s="1"/>
  <c r="I78" i="13"/>
  <c r="E79" i="13" l="1"/>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J80" i="11" l="1"/>
  <c r="H80" i="11"/>
  <c r="G30" i="11"/>
  <c r="G78" i="11" s="1"/>
  <c r="G79" i="11" s="1"/>
  <c r="I16" i="11"/>
  <c r="J16" i="11" s="1"/>
  <c r="J17" i="11"/>
  <c r="E16" i="11"/>
  <c r="F16" i="11" s="1"/>
  <c r="F17" i="11"/>
  <c r="I24" i="11"/>
  <c r="J24" i="11" s="1"/>
  <c r="D66" i="11"/>
  <c r="E66" i="11" s="1"/>
  <c r="F66" i="11" s="1"/>
  <c r="H66" i="11"/>
  <c r="I66" i="11" s="1"/>
  <c r="J66" i="11" s="1"/>
  <c r="H78" i="11" l="1"/>
  <c r="H79" i="11" s="1"/>
  <c r="I79" i="11" s="1"/>
  <c r="D78" i="11"/>
  <c r="I78" i="11" l="1"/>
  <c r="D79" i="11"/>
  <c r="E78" i="11"/>
  <c r="E79" i="11" l="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H78" i="10" l="1"/>
  <c r="H79" i="10" s="1"/>
  <c r="I79" i="10" s="1"/>
  <c r="D78" i="10"/>
  <c r="I78" i="10" l="1"/>
  <c r="D79" i="10"/>
  <c r="E78" i="10"/>
  <c r="E79" i="10" l="1"/>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J34" i="9" l="1"/>
  <c r="J80" i="9"/>
  <c r="H80" i="9"/>
  <c r="G30" i="9"/>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J63" i="8" l="1"/>
  <c r="J80" i="8"/>
  <c r="G78" i="9"/>
  <c r="G79" i="9" s="1"/>
  <c r="H78" i="9"/>
  <c r="H79" i="9" s="1"/>
  <c r="I79" i="9" s="1"/>
  <c r="H30" i="8"/>
  <c r="I30" i="8" s="1"/>
  <c r="J30" i="8" s="1"/>
  <c r="G30" i="8"/>
  <c r="G16" i="8"/>
  <c r="H16" i="8"/>
  <c r="I16" i="8" s="1"/>
  <c r="J16" i="8" s="1"/>
  <c r="D78" i="9"/>
  <c r="F17" i="8"/>
  <c r="D78" i="8"/>
  <c r="E30" i="8"/>
  <c r="F30" i="8" s="1"/>
  <c r="I34" i="8"/>
  <c r="J34" i="8" s="1"/>
  <c r="J17" i="8"/>
  <c r="E34" i="8"/>
  <c r="F34" i="8" s="1"/>
  <c r="B78" i="8"/>
  <c r="C79" i="8" s="1"/>
  <c r="E16" i="8"/>
  <c r="F16" i="8" s="1"/>
  <c r="D66" i="8"/>
  <c r="E66" i="8" s="1"/>
  <c r="F66" i="8" s="1"/>
  <c r="H66" i="8"/>
  <c r="I66" i="8" s="1"/>
  <c r="J66" i="8" s="1"/>
  <c r="G78" i="8" l="1"/>
  <c r="G79" i="8" s="1"/>
  <c r="I78" i="9"/>
  <c r="D79" i="9"/>
  <c r="E78" i="9"/>
  <c r="D79" i="8"/>
  <c r="E78" i="8"/>
  <c r="H78" i="8"/>
  <c r="E79" i="9" l="1"/>
  <c r="H79" i="8"/>
  <c r="H80" i="8" s="1"/>
  <c r="I78" i="8"/>
  <c r="E79" i="8"/>
  <c r="I79" i="8" l="1"/>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J34" i="5" l="1"/>
  <c r="J80" i="5"/>
  <c r="H80" i="5"/>
  <c r="J63" i="3"/>
  <c r="J80" i="3"/>
  <c r="H30" i="5"/>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8" i="5" l="1"/>
  <c r="G79" i="5" s="1"/>
  <c r="H78" i="5"/>
  <c r="H79" i="5" s="1"/>
  <c r="I79" i="5" s="1"/>
  <c r="G78" i="3"/>
  <c r="G79" i="3" s="1"/>
  <c r="G78" i="2"/>
  <c r="G79" i="2" s="1"/>
  <c r="I30" i="2"/>
  <c r="J30" i="2" s="1"/>
  <c r="D78" i="5"/>
  <c r="D78" i="3"/>
  <c r="E16" i="3"/>
  <c r="F16" i="3" s="1"/>
  <c r="J17" i="3"/>
  <c r="H78" i="3"/>
  <c r="I16" i="3"/>
  <c r="J16" i="3" s="1"/>
  <c r="C79" i="3"/>
  <c r="F17" i="3"/>
  <c r="I66" i="2"/>
  <c r="J66" i="2" s="1"/>
  <c r="I16" i="2"/>
  <c r="J16" i="2" s="1"/>
  <c r="E16" i="2"/>
  <c r="F16" i="2" s="1"/>
  <c r="D78" i="2"/>
  <c r="H78" i="2"/>
  <c r="I78" i="5" l="1"/>
  <c r="D79" i="5"/>
  <c r="E78" i="5"/>
  <c r="H79" i="3"/>
  <c r="H80" i="3" s="1"/>
  <c r="I78" i="3"/>
  <c r="D79" i="3"/>
  <c r="E78" i="3"/>
  <c r="D79" i="2"/>
  <c r="E78" i="2"/>
  <c r="I78" i="2"/>
  <c r="H79" i="2"/>
  <c r="I79" i="3" l="1"/>
  <c r="I79" i="2"/>
  <c r="E79" i="5"/>
  <c r="E79" i="3"/>
  <c r="E79" i="2"/>
  <c r="G78" i="7" l="1"/>
  <c r="G79" i="7" s="1"/>
</calcChain>
</file>

<file path=xl/sharedStrings.xml><?xml version="1.0" encoding="utf-8"?>
<sst xmlns="http://schemas.openxmlformats.org/spreadsheetml/2006/main" count="6115" uniqueCount="1164">
  <si>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</si>
  <si>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</si>
  <si>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</si>
  <si>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</si>
  <si>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</si>
  <si>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</si>
  <si>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</si>
  <si>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</si>
  <si>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</si>
  <si>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</si>
  <si>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</si>
  <si>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</si>
  <si>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</si>
  <si>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</si>
  <si>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</si>
  <si>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</si>
  <si>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</si>
  <si>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</si>
  <si>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</si>
  <si>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</si>
  <si>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</si>
  <si>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</si>
  <si>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</si>
  <si>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</si>
  <si>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</si>
  <si>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</si>
  <si>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</si>
  <si>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</si>
  <si>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</si>
  <si>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</si>
  <si>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</si>
  <si>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</si>
  <si>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</si>
  <si>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</si>
  <si>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</si>
  <si>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</si>
  <si>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</si>
  <si>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</si>
  <si>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</si>
  <si>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</si>
  <si>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</si>
  <si>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</si>
  <si>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</si>
  <si>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</si>
  <si>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</si>
  <si>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</si>
  <si>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</si>
  <si>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</si>
  <si>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</si>
  <si>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</si>
  <si>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</si>
  <si>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</si>
  <si>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</si>
  <si>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</si>
  <si>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</si>
  <si>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</si>
  <si>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</si>
  <si>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</si>
  <si>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</si>
  <si>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</si>
  <si>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</si>
  <si>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</si>
  <si>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</si>
  <si>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</si>
  <si>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</si>
  <si>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</si>
  <si>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</si>
  <si>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</si>
  <si>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</si>
  <si>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</si>
  <si>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</si>
  <si>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</si>
  <si>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</si>
  <si>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</si>
  <si>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</si>
  <si>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</si>
  <si>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</si>
  <si>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</si>
  <si>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</si>
  <si>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</si>
  <si>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</si>
  <si>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</si>
  <si>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</si>
  <si>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</si>
  <si>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</si>
  <si>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</si>
  <si>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</si>
  <si>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</si>
  <si>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</si>
  <si>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</si>
  <si>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</si>
  <si>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</si>
  <si>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</si>
  <si>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</si>
  <si>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</si>
  <si>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</si>
  <si>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</si>
  <si>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</si>
  <si>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</si>
  <si>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</si>
  <si>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</si>
  <si>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</si>
  <si>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</si>
  <si>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</si>
  <si>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</si>
  <si>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</si>
  <si>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</si>
  <si>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</si>
  <si>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</si>
  <si>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</si>
  <si>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</si>
  <si>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</si>
  <si>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</si>
  <si>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</si>
  <si>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</si>
  <si>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</si>
  <si>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</si>
  <si>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</si>
  <si>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</si>
  <si>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</si>
  <si>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</si>
  <si>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</si>
  <si>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</si>
  <si>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</si>
  <si>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</si>
  <si>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</si>
  <si>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</si>
  <si>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</si>
  <si>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</si>
  <si>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</si>
  <si>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</si>
  <si>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</si>
  <si>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</si>
  <si>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</si>
  <si>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</si>
  <si>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</si>
  <si>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</si>
  <si>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</si>
  <si>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</si>
  <si>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</si>
  <si>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</si>
  <si>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</si>
  <si>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</si>
  <si>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</si>
  <si>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</si>
  <si>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</si>
  <si>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</si>
  <si>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</si>
  <si>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</si>
  <si>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</si>
  <si>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</si>
  <si>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</si>
  <si>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</si>
  <si>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</si>
  <si>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</si>
  <si>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</si>
  <si>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</si>
  <si>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</si>
  <si>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</si>
  <si>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</si>
  <si>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</si>
  <si>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</si>
  <si>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</si>
  <si>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</si>
  <si>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</si>
  <si>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</si>
  <si>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</si>
  <si>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</si>
  <si>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</si>
  <si>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</si>
  <si>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</si>
  <si>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</si>
  <si>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</si>
  <si>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</si>
  <si>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</si>
  <si>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</si>
  <si>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</si>
  <si>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</si>
  <si>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</si>
  <si>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</si>
  <si>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</si>
  <si>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</si>
  <si>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</si>
  <si>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</si>
  <si>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</si>
  <si>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</si>
  <si>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</si>
  <si>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</si>
  <si>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</si>
  <si>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</si>
  <si>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</si>
  <si>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</si>
  <si>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</si>
  <si>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</si>
  <si>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</si>
  <si>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</si>
  <si>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</si>
  <si>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</si>
  <si>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</si>
  <si>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</si>
  <si>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</si>
  <si>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</si>
  <si>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</si>
  <si>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</si>
  <si>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</si>
  <si>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</si>
  <si>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</si>
  <si>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</si>
  <si>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Khoa, tổ bộ môn</t>
    </r>
    <r>
      <rPr>
        <sz val="12"/>
        <color rgb="FF000000"/>
        <rFont val="Times New Roman"/>
        <family val="1"/>
      </rPr>
      <t>: Khoa CN Đ-ĐT;    Tổ bộ môn Điện tử công nghiệp</t>
    </r>
  </si>
  <si>
    <t xml:space="preserve"> Nguyễn Hồng Đức</t>
  </si>
  <si>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</si>
  <si>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</si>
  <si>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</si>
  <si>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</si>
  <si>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</si>
  <si>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</si>
  <si>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</si>
  <si>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</si>
  <si>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</si>
  <si>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</si>
  <si>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</si>
  <si>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</si>
  <si>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</si>
  <si>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</si>
  <si>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</si>
  <si>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</si>
  <si>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</si>
  <si>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</si>
  <si>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</si>
  <si>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</si>
  <si>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</si>
  <si>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</si>
  <si>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</si>
  <si>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</si>
  <si>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</si>
  <si>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</si>
  <si>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</si>
  <si>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</si>
  <si>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</si>
  <si>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</si>
  <si>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</si>
  <si>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</si>
  <si>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</si>
  <si>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</si>
  <si>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</si>
  <si>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</si>
  <si>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</si>
  <si>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</si>
  <si>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</si>
  <si>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</si>
  <si>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</si>
  <si>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</si>
  <si>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</si>
  <si>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</si>
  <si>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</si>
  <si>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</si>
  <si>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</si>
  <si>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</si>
  <si>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</si>
  <si>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</si>
  <si>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</si>
  <si>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</si>
  <si>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</si>
  <si>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</si>
  <si>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</si>
  <si>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</si>
  <si>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</si>
  <si>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</si>
  <si>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</si>
  <si>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</si>
  <si>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</si>
  <si>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</si>
  <si>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</si>
  <si>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</si>
  <si>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</si>
  <si>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</si>
  <si>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</si>
  <si>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</si>
  <si>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</si>
  <si>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</si>
  <si>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</si>
  <si>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</si>
  <si>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</si>
  <si>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</si>
  <si>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</si>
  <si>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</si>
  <si>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</si>
  <si>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</si>
  <si>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</si>
  <si>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</si>
  <si>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</si>
  <si>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</si>
  <si>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</si>
  <si>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</si>
  <si>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</si>
  <si>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</si>
  <si>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</si>
  <si>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</si>
  <si>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</si>
  <si>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</si>
  <si>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</si>
  <si>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</si>
  <si>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</si>
  <si>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</si>
  <si>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</si>
  <si>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</si>
  <si>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</si>
  <si>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</si>
  <si>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</si>
  <si>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</si>
  <si>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</si>
  <si>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</si>
  <si>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</si>
  <si>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</si>
  <si>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</si>
  <si>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</si>
  <si>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</si>
  <si>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</si>
  <si>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</si>
  <si>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</si>
  <si>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</si>
  <si>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</si>
  <si>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</si>
  <si>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</si>
  <si>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</si>
  <si>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</si>
  <si>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</si>
  <si>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</si>
  <si>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</si>
  <si>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</si>
  <si>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</si>
  <si>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</si>
  <si>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</si>
  <si>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</si>
  <si>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</si>
  <si>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</si>
  <si>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</si>
  <si>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</si>
  <si>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</si>
  <si>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</si>
  <si>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</si>
  <si>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</si>
  <si>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</si>
  <si>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</si>
  <si>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</si>
  <si>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</si>
  <si>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</si>
  <si>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</si>
  <si>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</si>
  <si>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</si>
  <si>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</si>
  <si>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</si>
  <si>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</si>
  <si>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</si>
  <si>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</si>
  <si>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</si>
  <si>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</si>
  <si>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</si>
  <si>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</si>
  <si>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</si>
  <si>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</si>
  <si>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</si>
  <si>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</si>
  <si>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</si>
  <si>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</si>
  <si>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</si>
  <si>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</si>
  <si>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</si>
  <si>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</si>
  <si>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</si>
  <si>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</si>
  <si>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</si>
  <si>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</si>
  <si>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</si>
  <si>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</si>
  <si>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</si>
  <si>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</si>
  <si>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</si>
  <si>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</si>
  <si>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</si>
  <si>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</si>
  <si>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</si>
  <si>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</si>
  <si>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</si>
  <si>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</si>
  <si>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</si>
  <si>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</si>
  <si>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</si>
  <si>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</si>
  <si>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</si>
  <si>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</si>
  <si>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</si>
  <si>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</si>
  <si>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</si>
  <si>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</si>
  <si>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</si>
  <si>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</si>
  <si>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</si>
  <si>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</si>
  <si>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</si>
  <si>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</si>
  <si>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</si>
  <si>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</si>
  <si>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</si>
  <si>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</si>
  <si>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</si>
  <si>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</si>
  <si>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</si>
  <si>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</si>
  <si>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</si>
  <si>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</si>
  <si>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</si>
  <si>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</si>
  <si>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</si>
  <si>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</si>
  <si>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</si>
  <si>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</si>
  <si>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</si>
  <si>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</si>
  <si>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</si>
  <si>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</si>
  <si>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</si>
  <si>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</si>
  <si>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</si>
  <si>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</si>
  <si>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</si>
  <si>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</si>
  <si>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</si>
  <si>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</si>
  <si>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</si>
  <si>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</si>
  <si>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</si>
  <si>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</si>
  <si>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</si>
  <si>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</si>
  <si>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</si>
  <si>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</si>
  <si>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</si>
  <si>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</si>
  <si>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</si>
  <si>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</si>
  <si>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</si>
  <si>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</si>
  <si>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</si>
  <si>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</si>
  <si>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</si>
  <si>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</si>
  <si>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</si>
  <si>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</si>
  <si>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</si>
  <si>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</si>
  <si>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</si>
  <si>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</si>
  <si>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</si>
  <si>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</si>
  <si>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</si>
  <si>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</si>
  <si>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</si>
  <si>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</si>
  <si>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</si>
  <si>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</si>
  <si>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</si>
  <si>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</si>
  <si>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</si>
  <si>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</si>
  <si>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</si>
  <si>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</si>
  <si>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</si>
  <si>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</si>
  <si>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</si>
  <si>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</si>
  <si>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</si>
  <si>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</si>
  <si>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</si>
  <si>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</si>
  <si>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</si>
  <si>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</si>
  <si>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</si>
  <si>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</si>
  <si>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</si>
  <si>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</si>
  <si>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</si>
  <si>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</si>
  <si>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</si>
  <si>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</si>
  <si>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</si>
  <si>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</si>
  <si>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</si>
  <si>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</si>
  <si>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</si>
  <si>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</si>
  <si>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</si>
  <si>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</si>
  <si>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</si>
  <si>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</si>
  <si>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</si>
  <si>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</si>
  <si>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</si>
  <si>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</si>
  <si>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</si>
  <si>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</si>
  <si>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</si>
  <si>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</si>
  <si>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</si>
  <si>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</si>
  <si>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</si>
  <si>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</si>
  <si>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</si>
  <si>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</si>
  <si>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</si>
  <si>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</si>
  <si>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</si>
  <si>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</si>
  <si>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</si>
  <si>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</si>
  <si>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</si>
  <si>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</si>
  <si>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</si>
  <si>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</si>
  <si>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</si>
  <si>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</si>
  <si>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</si>
  <si>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</si>
  <si>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</si>
  <si>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</si>
  <si>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</si>
  <si>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</si>
  <si>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</si>
  <si>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</si>
  <si>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</si>
  <si>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</si>
  <si>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</si>
  <si>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</si>
  <si>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</si>
  <si>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</si>
  <si>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</si>
  <si>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</si>
  <si>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</si>
  <si>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</si>
  <si>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</si>
  <si>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</si>
  <si>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</si>
  <si>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</si>
  <si>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</si>
  <si>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</si>
  <si>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</si>
  <si>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</si>
  <si>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</si>
  <si>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</si>
  <si>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</si>
  <si>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</si>
  <si>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</si>
  <si>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</si>
  <si>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</si>
  <si>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</si>
  <si>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</si>
  <si>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</si>
  <si>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</si>
  <si>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</si>
  <si>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</si>
  <si>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</si>
  <si>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</si>
  <si>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</si>
  <si>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</si>
  <si>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</si>
  <si>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</si>
  <si>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</si>
  <si>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</si>
  <si>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</si>
  <si>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</si>
  <si>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</si>
  <si>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</si>
  <si>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</si>
  <si>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</si>
  <si>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</si>
  <si>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</si>
  <si>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</si>
  <si>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</si>
  <si>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</si>
  <si>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</si>
  <si>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</si>
  <si>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</si>
  <si>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</si>
  <si>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</si>
  <si>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</si>
  <si>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</si>
  <si>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</si>
  <si>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</si>
  <si>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</si>
  <si>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</si>
  <si>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</si>
  <si>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</si>
  <si>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</si>
  <si>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</si>
  <si>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</si>
  <si>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</si>
  <si>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</si>
  <si>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</si>
  <si>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</si>
  <si>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</si>
  <si>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</si>
  <si>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</si>
  <si>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</si>
  <si>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</si>
  <si>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</si>
  <si>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</si>
  <si>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</si>
  <si>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</si>
  <si>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</si>
  <si>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</si>
  <si>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</si>
  <si>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</si>
  <si>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</si>
  <si>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</si>
  <si>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</si>
  <si>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</si>
  <si>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</si>
  <si>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</si>
  <si>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</si>
  <si>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</si>
  <si>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</si>
  <si>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</si>
  <si>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</si>
  <si>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</si>
  <si>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</si>
  <si>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</si>
  <si>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</si>
  <si>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</si>
  <si>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</si>
  <si>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</si>
  <si>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</si>
  <si>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</si>
  <si>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</si>
  <si>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</si>
  <si>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</si>
  <si>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</si>
  <si>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</si>
  <si>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</si>
  <si>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</si>
  <si>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</si>
  <si>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</si>
  <si>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</si>
  <si>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</si>
  <si>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</si>
  <si>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</si>
  <si>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</si>
  <si>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</si>
  <si>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</si>
  <si>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</si>
  <si>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</si>
  <si>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</si>
  <si>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</si>
  <si>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</si>
  <si>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</si>
  <si>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</si>
  <si>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</si>
  <si>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</si>
  <si>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</si>
  <si>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</si>
  <si>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</si>
  <si>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</si>
  <si>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</si>
  <si>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</si>
  <si>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</si>
  <si>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</si>
  <si>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</si>
  <si>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</si>
  <si>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</si>
  <si>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</si>
  <si>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</si>
  <si>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</si>
  <si>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</si>
  <si>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</si>
  <si>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</si>
  <si>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</si>
  <si>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</si>
  <si>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</si>
  <si>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</si>
  <si>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</si>
  <si>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</si>
  <si>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</si>
  <si>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</si>
  <si>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</si>
  <si>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</si>
  <si>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</si>
  <si>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</si>
  <si>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</si>
  <si>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</si>
  <si>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</si>
  <si>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</si>
  <si>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</si>
  <si>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</si>
  <si>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</si>
  <si>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</si>
  <si>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</si>
  <si>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</si>
  <si>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</si>
  <si>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</si>
  <si>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</si>
  <si>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</si>
  <si>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</si>
  <si>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</si>
  <si>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</si>
  <si>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</si>
  <si>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</si>
  <si>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</si>
  <si>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</si>
  <si>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</si>
  <si>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</si>
  <si>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</si>
  <si>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</si>
  <si>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</si>
  <si>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</si>
  <si>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</si>
  <si>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</si>
  <si>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</si>
  <si>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</si>
  <si>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</si>
  <si>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</si>
  <si>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</si>
  <si>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</si>
  <si>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</si>
  <si>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</si>
  <si>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</si>
  <si>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</si>
  <si>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</si>
  <si>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</si>
  <si>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</si>
  <si>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</si>
  <si>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</si>
  <si>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</si>
  <si>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</si>
  <si>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</si>
  <si>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</si>
  <si>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</si>
  <si>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</si>
  <si>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</si>
  <si>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</si>
  <si>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</si>
  <si>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</si>
  <si>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</si>
  <si>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</si>
  <si>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</si>
  <si>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</si>
  <si>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</si>
  <si>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</si>
  <si>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</si>
  <si>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</si>
  <si>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</si>
  <si>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</si>
  <si>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</si>
  <si>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</si>
  <si>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</si>
  <si>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</si>
  <si>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</si>
  <si>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</si>
  <si>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</si>
  <si>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</si>
  <si>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</si>
  <si>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</si>
  <si>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</si>
  <si>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</si>
  <si>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</si>
  <si>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</si>
  <si>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</si>
  <si>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</si>
  <si>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</si>
  <si>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</si>
  <si>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</si>
  <si>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</si>
  <si>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</si>
  <si>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</si>
  <si>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</si>
  <si>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</si>
  <si>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</si>
  <si>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</si>
  <si>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</si>
  <si>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</si>
  <si>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</si>
  <si>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</si>
  <si>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</si>
  <si>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</si>
  <si>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</si>
  <si>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</si>
  <si>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</si>
  <si>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</si>
  <si>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</si>
  <si>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</si>
  <si>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</si>
  <si>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Cao Văn Tuấn</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</si>
  <si>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</si>
  <si>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</si>
  <si>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</si>
  <si>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</si>
  <si>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</si>
  <si>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</si>
  <si>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</si>
  <si>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</si>
  <si>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</si>
  <si>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</si>
  <si>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</si>
  <si>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</si>
  <si>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</si>
  <si>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</si>
  <si>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</si>
  <si>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</si>
  <si>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</si>
  <si>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</si>
  <si>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</si>
  <si>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</si>
  <si>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</si>
  <si>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</si>
  <si>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</si>
  <si>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</si>
  <si>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</si>
  <si>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</si>
  <si>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</si>
  <si>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</si>
  <si>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</si>
  <si>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</si>
  <si>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</si>
  <si>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</si>
  <si>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</si>
  <si>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</si>
  <si>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</si>
  <si>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</si>
  <si>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</si>
  <si>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</si>
  <si>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</si>
  <si>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</si>
  <si>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</si>
  <si>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</si>
  <si>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</si>
  <si>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</si>
  <si>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</si>
  <si>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</si>
  <si>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</si>
  <si>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</si>
  <si>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</si>
  <si>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</si>
  <si>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</si>
  <si>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</si>
  <si>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</si>
  <si>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</si>
  <si>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</si>
  <si>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</si>
  <si>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</si>
  <si>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</si>
  <si>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</si>
  <si>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</si>
  <si>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</si>
  <si>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</si>
  <si>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</si>
  <si>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</si>
  <si>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</si>
  <si>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</si>
  <si>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</si>
  <si>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</si>
  <si>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</si>
  <si>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</si>
  <si>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</si>
  <si>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</si>
  <si>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</si>
  <si>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</si>
  <si>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</si>
  <si>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</si>
  <si>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</si>
  <si>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</si>
  <si>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</si>
  <si>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</si>
  <si>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</si>
  <si>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</si>
  <si>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</si>
  <si>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</si>
  <si>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</si>
  <si>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</si>
  <si>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</si>
  <si>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</si>
  <si>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</si>
  <si>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</si>
  <si>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</si>
  <si>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</si>
  <si>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</si>
  <si>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</si>
  <si>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</si>
  <si>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</si>
  <si>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</si>
  <si>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</si>
  <si>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</si>
  <si>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</si>
  <si>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</si>
  <si>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</si>
  <si>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</si>
  <si>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</si>
  <si>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</si>
  <si>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</si>
  <si>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</si>
  <si>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</si>
  <si>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</si>
  <si>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</si>
  <si>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</si>
  <si>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</si>
  <si>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</si>
  <si>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</si>
  <si>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</si>
  <si>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Chưa tham gia biên soạn, chỉnh lý chương trình, giáo trình, tài liệu đào tạo</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</si>
  <si>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</si>
  <si>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</si>
  <si>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</si>
  <si>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</si>
  <si>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</si>
  <si>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</si>
  <si>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</si>
  <si>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</si>
  <si>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</si>
  <si>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</si>
  <si>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</si>
  <si>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</si>
  <si>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</si>
  <si>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</si>
  <si>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</si>
  <si>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</si>
  <si>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</si>
  <si>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</si>
  <si>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</si>
  <si>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</si>
  <si>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</si>
  <si>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</si>
  <si>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</si>
  <si>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</si>
  <si>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</si>
  <si>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</si>
  <si>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</si>
  <si>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</si>
  <si>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</si>
  <si>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</si>
  <si>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</si>
  <si>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</si>
  <si>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</si>
  <si>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</si>
  <si>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</si>
  <si>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</si>
  <si>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</si>
  <si>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</si>
  <si>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</si>
  <si>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</si>
  <si>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</si>
  <si>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</si>
  <si>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</si>
  <si>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</si>
  <si>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</si>
  <si>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</si>
  <si>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</si>
  <si>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</si>
  <si>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</si>
  <si>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</si>
  <si>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Có quản lý phòng TH</t>
  </si>
  <si>
    <t xml:space="preserve">Có thời gian tham gia giảng dạy 16 năm </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</si>
  <si>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</si>
  <si>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</si>
  <si>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</si>
  <si>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</si>
  <si>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</si>
  <si>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</si>
  <si>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</si>
  <si>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</si>
  <si>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</si>
  <si>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</si>
  <si>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</si>
  <si>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</si>
  <si>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</si>
  <si>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</si>
  <si>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</si>
  <si>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</si>
  <si>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</si>
  <si>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</si>
  <si>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</si>
  <si>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</si>
  <si>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</si>
  <si>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Không có Chứng chỉ tiếng Anh</t>
  </si>
  <si>
    <r>
      <t>Có thời gian tham gia giảng dạy 9 năm</t>
    </r>
    <r>
      <rPr>
        <sz val="12"/>
        <color rgb="FF000000"/>
        <rFont val="Times New Roman"/>
        <family val="1"/>
      </rPr>
      <t> </t>
    </r>
  </si>
  <si>
    <t>Chưa tự học tập, bồi dưỡng, rèn luyện nâng cao trình độ chuyên môn, nghiệp vụ</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</si>
  <si>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</si>
  <si>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</si>
  <si>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</si>
  <si>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</si>
  <si>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</si>
  <si>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</si>
  <si>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</si>
  <si>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</si>
  <si>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</si>
  <si>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</si>
  <si>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</si>
  <si>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</si>
  <si>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</si>
  <si>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</si>
  <si>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</si>
  <si>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</si>
  <si>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</si>
  <si>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</si>
  <si>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</si>
  <si>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</si>
  <si>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</si>
  <si>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</si>
  <si>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</si>
  <si>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</si>
  <si>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</si>
  <si>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</si>
  <si>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</si>
  <si>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</si>
  <si>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</si>
  <si>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</si>
  <si>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</si>
  <si>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</si>
  <si>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</si>
  <si>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</si>
  <si>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</si>
  <si>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</si>
  <si>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</si>
  <si>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</si>
  <si>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</si>
  <si>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</si>
  <si>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</si>
  <si>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</si>
  <si>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Lâm Viết Dũng</t>
  </si>
  <si>
    <t>Trần Nam Anh</t>
  </si>
  <si>
    <t xml:space="preserve">         Khoa, tổ bộ môn: Ban giám hiệu</t>
  </si>
  <si>
    <t xml:space="preserve">Tốt nghiệp thạc sĩ 
Bằng đại học chuyên ngành Điện tử 
Bằng Trung cấp nghề
</t>
  </si>
  <si>
    <t>Trưởng ban tổ chức GV dạy giỏi cấp trường;  Chủ trì xây dựng các chương trình đào tạo cho các khoa; Trưởng ban xây dựng chương trình CDIO; Có các bài báo khoa học đăng tạp chí trong nước</t>
  </si>
  <si>
    <t xml:space="preserve"> Chủ trì xây dựng các chương trình đào tạo cho các khoa; Trưởng ban xây dựng chương trình CDIO; Có các bài báo khoa học đăng tạp chí trong nước; Chủ tịch Hội đồng khoa học và đào trường</t>
  </si>
  <si>
    <t>Tổ chức đào tạo cho công nhân của các doanh nghiệp thuộc ngành cơ khí (ngành hàn)</t>
  </si>
  <si>
    <t>Sử dụng thành thạo các phần mềm dạy học chuyên ngành để thiết kế và chạy mô phỏng phục vụ cho công tác dạy học như: TINA, ORCAD,…</t>
  </si>
  <si>
    <t>Có chứng chỉ sư phạm bậc 2 của ĐH SPKT TP.HCM.</t>
  </si>
  <si>
    <t>Thời gian giảng dạy trên 25 năm </t>
  </si>
  <si>
    <t>Có giáo án và bài giảng cho các môn dạy định hướng</t>
  </si>
  <si>
    <t>Có kế hoạch giảng dạy cho bậc Trung cấp và Cao đẳng.</t>
  </si>
  <si>
    <t>Dạy lý thuyết có sử máy chiếu, laptop để trình chiếu và chạy mô phỏng cho bài giảng;</t>
  </si>
  <si>
    <t>Chứng chỉ A Tin học ; Chứng chỉ B tin học</t>
  </si>
  <si>
    <t>Quản lý cơ sở vật chất toàn trường</t>
  </si>
  <si>
    <t>Có dạy lý thuyết</t>
  </si>
  <si>
    <t xml:space="preserve">Dạy lý thuyết có sử máy chiếu, laptop để trình chiếu và chạy mô phỏng cho bài giảng;
</t>
  </si>
  <si>
    <t>Chủ trì xây dựng các chương trình đào tạo cho các khoa và chương trình CDIO cho khoa Cơ khí.</t>
  </si>
  <si>
    <t>Các buổi giáo dục định hướng cho sinh viên</t>
  </si>
  <si>
    <t>Quản lý và lãnh đạo trường nên xây dựng được môi trường giáo dục, học tập lành mạnh, thuận lợi, dân chủ, hợp tác</t>
  </si>
  <si>
    <t>Quản lý được các thông tin liên quan đến người học  thông qua khoa, các phòng  ban và phần mềm PMT-EMS</t>
  </si>
  <si>
    <t>Tổ chức họp phụ huynh học sinh sinh viên; Triển khai tin nhắn đến phục huỳnh.</t>
  </si>
  <si>
    <t>Quan hệ với các doanh nghiệp để hỗ trợ trong đào tạo và các hoạt động khác của trường</t>
  </si>
  <si>
    <t xml:space="preserve">Thành viên của Hội đồng khoa; Trưởng ban tổ chức GV dạy giỏi cấp trường; </t>
  </si>
  <si>
    <t>Trưởng ban tổ chức Hội giảng cấp khoa và cấp trường;</t>
  </si>
  <si>
    <t>Tham gia học các khóa học về Quản lý giáo dục nghề nghiệp; Kiểm định chất lượng đào tạo</t>
  </si>
  <si>
    <t xml:space="preserve"> Chủ trì xây dựng các chương trình đào tạo cho các khoa; Trưởng ban xây dựng chương trình CDIO; Có các bài báo khoa học đăng tạp chí trong nước; Thăm quan và học tập ở trường ĐH Tôn Đức Thắng và ĐH Duy Tân.</t>
  </si>
  <si>
    <t>Tổ chức các lớp Ngắn hạn, Kỹ năng mềm</t>
  </si>
  <si>
    <t>Chủ tịch xét duyệt đề tài nghiên cứu khoa học cấp trường; Sáng kiến kinh nghiệm; Có các bài báo được đăng ở tạp chí trong nước.</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</si>
  <si>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</si>
  <si>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</si>
  <si>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</si>
  <si>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</si>
  <si>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</si>
  <si>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</si>
  <si>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</si>
  <si>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</si>
  <si>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Chưa quản lý phòng thực hành</t>
  </si>
  <si>
    <t>Phiếu dự giờ; Tham gia Hội đồng khoa; tham gia học nâng cao chuyên môn do khoa và trường tổ chức</t>
  </si>
  <si>
    <t>Có sáng kiến kinh nghiệm</t>
  </si>
  <si>
    <t>Có chứng chỉ NCKH</t>
  </si>
  <si>
    <t xml:space="preserve">Chưa </t>
  </si>
  <si>
    <t xml:space="preserve">Có thi công đề tài NCKH cấp trường, </t>
  </si>
  <si>
    <t>Chủ trì các đề tài thiết kế mô hình dạy học</t>
  </si>
  <si>
    <t>Chỉ đạo hướng dẫn SV tham gia thi giỏi nghề cấp thành cho toàn trường</t>
  </si>
  <si>
    <t>Có chứng chỉ A tin học.</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</si>
  <si>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</si>
  <si>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</si>
  <si>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</si>
  <si>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</si>
  <si>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</si>
  <si>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</si>
  <si>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r>
      <t xml:space="preserve">                     </t>
    </r>
    <r>
      <rPr>
        <b/>
        <sz val="13"/>
        <color theme="1"/>
        <rFont val="Times New Roman"/>
        <family val="1"/>
      </rPr>
      <t xml:space="preserve"> Trần nguyên Bảo Trân</t>
    </r>
  </si>
  <si>
    <t>Quản lý trực tiếp trên lớp, thông qua GVCN, CVHT, cán bộ lớp, Email, điện thoại và phần mềm PMT-EMS; Tiếp phụ huynh học sinh của khoa</t>
  </si>
  <si>
    <t>SHCN lớp; Hướng dẫn SV thực tập TN</t>
  </si>
  <si>
    <t>Không Quản lý phòng học Thực hành</t>
  </si>
  <si>
    <t>Thông qua SHCN lớp; Các hoạt động của Đoàn khoa; Quản lý 02 phòng TH</t>
  </si>
  <si>
    <t>Tham gia biên soạn, chỉnh lý chương trình, giáo trình, tài liệu đào tạo EFS (chương trình có áp dụng dạy cho SV bậc CĐ, TC); Tham gia làm chương trình chi tiết môn học</t>
  </si>
  <si>
    <t>Tham gia thực tập tại doanh nghiệp</t>
  </si>
  <si>
    <t>Hướng dẫn SV làm đồ án có mô hình</t>
  </si>
  <si>
    <t>Tham gia thực tập tại doanh nghiệp;</t>
  </si>
  <si>
    <t>Tham gia khóa đào tạo, bồi dưỡng nâng cao trình độ PLC</t>
  </si>
  <si>
    <t xml:space="preserve">Theo kế hoạch giảng dạy cho từng môn học và SHCN lớp; </t>
  </si>
  <si>
    <t xml:space="preserve">Tham gia thực tập tại doanh nghiệp; </t>
  </si>
  <si>
    <r>
      <t>Có thời gian tham gia giảng dạy 30 năm</t>
    </r>
    <r>
      <rPr>
        <sz val="12"/>
        <color rgb="FF000000"/>
        <rFont val="Times New Roman"/>
        <family val="1"/>
      </rPr>
      <t> </t>
    </r>
  </si>
  <si>
    <t xml:space="preserve">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</si>
  <si>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 xml:space="preserve">Quản lý trực tiếp trên lớp, thông qua GVCN, CVHT, cán bộ lớp, Email, điện thoại và phần mềm PMT-EMS; </t>
  </si>
  <si>
    <t>Bằng tốt nghiệp chuyên ngành Kỹ Thuật Tự động hóa</t>
  </si>
  <si>
    <t>Sử dụng các phần mềm vi xử lý, PLC</t>
  </si>
  <si>
    <t xml:space="preserve">Theo kế hoạch giảng dạy cho từng môn học; SHCN lớp; Đưa SV đi thực tập tại các doanh nghiệp; </t>
  </si>
  <si>
    <t>Có sử dụng phần mềm chuyên ngành: Orcad, Autocad</t>
  </si>
  <si>
    <t xml:space="preserve">Có thời gian tham gia giảng dạy 15 năm </t>
  </si>
  <si>
    <t>không quản lý phòng TH</t>
  </si>
  <si>
    <t xml:space="preserve">Quản lý trực tiếp trên lớp, thông qua GVCN, CVHT, cán bộ lớp, Email, điện thoại và phần mềm PMT-EMS;
</t>
  </si>
  <si>
    <t>chỉ Có dạy thực hành</t>
  </si>
  <si>
    <t>có tham gia biên soạn chương trình chi tiết</t>
  </si>
  <si>
    <t>Theo kế hoạch giảng dạy cho từng môn học; SHCN lớp; Đưa SV đi thực tập tại các doanh nghiệp;</t>
  </si>
  <si>
    <t>Tham gia giảng dạy theo phân công của khoa. Không Quản lý phòng thực hành</t>
  </si>
  <si>
    <t>không Quản lý phòng học Thực hành.</t>
  </si>
  <si>
    <t>đọc hiểu tài liệu chuyên ngành</t>
  </si>
  <si>
    <t xml:space="preserve">Bằng kỹ sư Giáo dục </t>
  </si>
  <si>
    <t>có tham gia biên soạn, chương trình chi tiết</t>
  </si>
  <si>
    <t xml:space="preserve">Tham gia thực tập tại doanh nghiệp;
 </t>
  </si>
  <si>
    <t xml:space="preserve">Tham gia thực tập tại doanh nghiệp tham gia học tập </t>
  </si>
  <si>
    <t xml:space="preserve"> có chứng chỉ NCKH</t>
  </si>
  <si>
    <t>sử dụng thành thạo các phần mềm dạy học chuyên ngành Autocad, Orcad.</t>
  </si>
  <si>
    <t xml:space="preserve">Theo kế hoạch giảng dạy cho từng môn học; SHCN lớp; Đưa SV đi thực tập tại các doanh nghiệp;  </t>
  </si>
  <si>
    <t>Tăng Cẩm Huê</t>
  </si>
  <si>
    <t>Theo kế hoạch giảng dạy cho từng môn học; SHCN lớp; Đưa SV đi thực tập tại các doanh nghiệp;  .</t>
  </si>
  <si>
    <t>có sử dụng các phần mềm trong dạy học Flusdsimp, VĐK</t>
  </si>
  <si>
    <t>Quản lý phòng học Thực hành, nhưng chưa sắp xếp gọn và đẹp</t>
  </si>
  <si>
    <t>Sử dụng các phần mềm trong dạy vi xử lý</t>
  </si>
  <si>
    <t>Không có quản lý phòng TH</t>
  </si>
  <si>
    <t xml:space="preserve">Tham gia thực tập tại doanh nghiệp;
</t>
  </si>
  <si>
    <t>Mô hình của SKKN</t>
  </si>
  <si>
    <t>Biên soạn chương trình chi tiết môn Điện tử tương tự</t>
  </si>
  <si>
    <t xml:space="preserve"> Có quan hệ  với doanh nghiệp xin kinh phí tài trợ học bổng</t>
  </si>
  <si>
    <t>Có đi học tập tại doanh nghiệp về đầu tư thiết bị</t>
  </si>
  <si>
    <t>Thành viên Hội đồng nghiệm thu đề tài nghiên cứu khoa học cấp trường</t>
  </si>
  <si>
    <t xml:space="preserve">         Họ và tên: PHẠM MINH NGHĨA</t>
  </si>
  <si>
    <t>Chứng chỉ tiếng Anh B1 của trường ĐH Vinh</t>
  </si>
  <si>
    <t>Không có chứng chỉ tin học.</t>
  </si>
  <si>
    <t>Không tham gia quản lý các Phòng thực tập của các khoa</t>
  </si>
  <si>
    <t>Tham gia biên soạn, chỉnh lý giáo trình TT Điện tử cơ bản</t>
  </si>
  <si>
    <t>Chưa tham gia xây dựng các chương trình đào tạo</t>
  </si>
  <si>
    <t xml:space="preserve"> Chưa có quan hệ  với doanh nghiệp</t>
  </si>
  <si>
    <t>Không tham gia Hội giảng các cấp</t>
  </si>
  <si>
    <t>Chứng chỉ tin học cơ bản</t>
  </si>
  <si>
    <t>Thạc sỹ quản lý giáo dục</t>
  </si>
  <si>
    <t xml:space="preserve">Thời gian giảng dạy trên 31 năm </t>
  </si>
  <si>
    <t>Thời gian giảng dạy trên 31 năm </t>
  </si>
  <si>
    <t xml:space="preserve">Chưa tham gia khóa đào tạo, bồi dưỡng nâng cao trình độ, cập nhật kiến thức, kỹ năng nghề, công nghệ </t>
  </si>
  <si>
    <t>Có đi thăm quan tại doanh nghiệp chung với khoa</t>
  </si>
  <si>
    <t>Chưa chủ trì hoặc tham gia đề tài nghiên cứu khoa học</t>
  </si>
  <si>
    <t>Phạm Minh Nghĩa</t>
  </si>
  <si>
    <t>Chủ nhiệm đề tài nghiên cứu khoa học cấp trường năm 2017.</t>
  </si>
  <si>
    <t>Phân công chuyên môn cho các bộ môn, cho GV đăng môn dạy theo đúng chuyên môn, cho SV đăng chuyên ngành muốn học, tổ chức các chuyên đề cho CLB Điện – Điện tử để GV và SV tham gia học thuật; Quản lý các phòng thực hành của khoa.</t>
  </si>
  <si>
    <t xml:space="preserve">                          Ngô Phong Cường</t>
  </si>
  <si>
    <t xml:space="preserve">                       Võ Cường</t>
  </si>
  <si>
    <t xml:space="preserve">  Lê Tiến Đạt</t>
  </si>
  <si>
    <r>
      <t xml:space="preserve">           Họ và tên</t>
    </r>
    <r>
      <rPr>
        <sz val="12"/>
        <color rgb="FF000000"/>
        <rFont val="Times New Roman"/>
        <family val="1"/>
      </rPr>
      <t>:  NGUYỄN MINH ĐỨC (B)</t>
    </r>
    <r>
      <rPr>
        <sz val="9"/>
        <color rgb="FF000000"/>
        <rFont val="Times New Roman"/>
        <family val="1"/>
      </rPr>
      <t xml:space="preserve"> </t>
    </r>
  </si>
  <si>
    <t xml:space="preserve">     Nguyễn Minh Đức</t>
  </si>
  <si>
    <r>
      <t xml:space="preserve">                     </t>
    </r>
    <r>
      <rPr>
        <b/>
        <sz val="13"/>
        <color theme="1"/>
        <rFont val="Times New Roman"/>
        <family val="1"/>
      </rPr>
      <t xml:space="preserve"> Nguyên Thùy Dương</t>
    </r>
  </si>
  <si>
    <t xml:space="preserve">                   Nguyễn Thị Ngọc Hiền</t>
  </si>
  <si>
    <t xml:space="preserve">                     Đặng Đức Minh</t>
  </si>
  <si>
    <t xml:space="preserve">                     Nguyễn Trần Thanh Nhàn</t>
  </si>
  <si>
    <t xml:space="preserve">             Châu Văn Bảo</t>
  </si>
  <si>
    <t xml:space="preserve">                         Đỗ Huỳnh Thanh Phong</t>
  </si>
  <si>
    <r>
      <t xml:space="preserve">                     </t>
    </r>
    <r>
      <rPr>
        <b/>
        <sz val="13"/>
        <color theme="1"/>
        <rFont val="Times New Roman"/>
        <family val="1"/>
      </rPr>
      <t xml:space="preserve"> Trần Công Tiến</t>
    </r>
  </si>
  <si>
    <t xml:space="preserve">                    Trần Hiếu Trinh</t>
  </si>
  <si>
    <t>Theo kế hoạch giảng dạy cho từng môn học; SHCN lớp</t>
  </si>
  <si>
    <r>
      <t xml:space="preserve">         Họ và tên: </t>
    </r>
    <r>
      <rPr>
        <b/>
        <sz val="13"/>
        <color rgb="FF000000"/>
        <rFont val="Times New Roman"/>
        <family val="1"/>
      </rPr>
      <t>TẠ MINH CƯỜNG</t>
    </r>
  </si>
  <si>
    <r>
      <t xml:space="preserve">           Họ và tên</t>
    </r>
    <r>
      <rPr>
        <sz val="12"/>
        <color rgb="FF000000"/>
        <rFont val="Times New Roman"/>
        <family val="1"/>
      </rPr>
      <t xml:space="preserve">: </t>
    </r>
    <r>
      <rPr>
        <b/>
        <sz val="12"/>
        <color rgb="FF000000"/>
        <rFont val="Times New Roman"/>
        <family val="1"/>
      </rPr>
      <t>NGUYỄN HỒNG ĐỨC</t>
    </r>
  </si>
  <si>
    <r>
      <t xml:space="preserve">         Họ và tên:  </t>
    </r>
    <r>
      <rPr>
        <b/>
        <sz val="13"/>
        <color rgb="FF000000"/>
        <rFont val="Times New Roman"/>
        <family val="1"/>
      </rPr>
      <t>TRẦN NAM ANH</t>
    </r>
  </si>
  <si>
    <r>
      <t xml:space="preserve">         Họ và tên:</t>
    </r>
    <r>
      <rPr>
        <b/>
        <sz val="13"/>
        <color rgb="FF000000"/>
        <rFont val="Times New Roman"/>
        <family val="1"/>
      </rPr>
      <t xml:space="preserve"> CAO VĂN TUẤN</t>
    </r>
  </si>
  <si>
    <r>
      <t xml:space="preserve">         Họ và tên: </t>
    </r>
    <r>
      <rPr>
        <b/>
        <sz val="13"/>
        <color rgb="FF000000"/>
        <rFont val="Times New Roman"/>
        <family val="1"/>
      </rPr>
      <t>LÂM VIẾT DŨNG</t>
    </r>
  </si>
  <si>
    <r>
      <t xml:space="preserve">         Họ và tên: </t>
    </r>
    <r>
      <rPr>
        <b/>
        <sz val="13"/>
        <color rgb="FF000000"/>
        <rFont val="Times New Roman"/>
        <family val="1"/>
      </rPr>
      <t>NGUYỄN VĂN THÀNH</t>
    </r>
  </si>
  <si>
    <t xml:space="preserve">          Tạ Minh Cường</t>
  </si>
  <si>
    <r>
      <t xml:space="preserve">TP.HCM, ngày…… tháng …… năm 2018
</t>
    </r>
    <r>
      <rPr>
        <b/>
        <sz val="13"/>
        <color rgb="FF000000"/>
        <rFont val="Times New Roman"/>
        <family val="1"/>
      </rPr>
      <t>Phó Trưởng khoa</t>
    </r>
    <r>
      <rPr>
        <i/>
        <sz val="13"/>
        <color rgb="FF000000"/>
        <rFont val="Times New Roman"/>
        <family val="1"/>
      </rPr>
      <t xml:space="preserve">
(ký và ghi rõ họ, tên)</t>
    </r>
  </si>
  <si>
    <t>Chủ tịch Hội đồng xét duyệt các đề tài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</si>
</sst>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quot;$&quot;#,##0.00"/>
  </numFmts>
  <fonts count="5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cellStyleXfs>
  <cellXfs count="39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8" xfId="0" applyFont="1" applyBorder="1" applyAlignment="1">
      <alignment horizontal="left" vertical="center" wrapText="1"/>
    </xf>
    <xf numFmtId="0" fontId="5" fillId="0" borderId="8" xfId="0" applyFont="1" applyBorder="1" applyAlignment="1">
      <alignment vertical="center" wrapText="1"/>
    </xf>
    <xf numFmtId="0" fontId="5" fillId="2" borderId="8"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8" xfId="0" applyFont="1" applyFill="1" applyBorder="1" applyAlignment="1">
      <alignment vertical="center" wrapText="1"/>
    </xf>
    <xf numFmtId="0" fontId="5" fillId="0" borderId="0" xfId="0" applyFont="1"/>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3" fillId="11" borderId="4" xfId="0" applyNumberFormat="1" applyFont="1" applyFill="1" applyBorder="1" applyAlignment="1">
      <alignment horizontal="center" vertical="center" wrapText="1"/>
    </xf>
    <xf numFmtId="0" fontId="32" fillId="0" borderId="1" xfId="1" applyFont="1" applyBorder="1" applyAlignment="1">
      <alignment horizontal="left" vertical="center" wrapText="1"/>
    </xf>
    <xf numFmtId="0" fontId="35" fillId="13" borderId="1" xfId="0" applyNumberFormat="1" applyFont="1" applyFill="1" applyBorder="1" applyAlignment="1">
      <alignment horizontal="center" vertical="center" wrapText="1"/>
    </xf>
    <xf numFmtId="164" fontId="36" fillId="13" borderId="1" xfId="0" applyNumberFormat="1" applyFont="1" applyFill="1" applyBorder="1" applyAlignment="1">
      <alignment horizontal="center" vertical="center" wrapText="1"/>
    </xf>
    <xf numFmtId="0" fontId="35" fillId="13" borderId="1" xfId="0" applyNumberFormat="1" applyFont="1" applyFill="1" applyBorder="1" applyAlignment="1">
      <alignment horizontal="center" vertical="center"/>
    </xf>
    <xf numFmtId="164" fontId="37" fillId="11" borderId="1" xfId="0" applyNumberFormat="1" applyFont="1" applyFill="1" applyBorder="1" applyAlignment="1">
      <alignment horizontal="center" vertical="center" wrapText="1"/>
    </xf>
    <xf numFmtId="0" fontId="40" fillId="14" borderId="1" xfId="0" applyNumberFormat="1" applyFont="1" applyFill="1" applyBorder="1" applyAlignment="1">
      <alignment horizontal="center" vertical="center" wrapText="1"/>
    </xf>
    <xf numFmtId="164" fontId="40" fillId="14" borderId="1" xfId="0" applyNumberFormat="1" applyFont="1" applyFill="1" applyBorder="1" applyAlignment="1">
      <alignment horizontal="center" vertical="center" wrapText="1"/>
    </xf>
    <xf numFmtId="0" fontId="32" fillId="0" borderId="1" xfId="11" applyFont="1" applyBorder="1" applyAlignment="1">
      <alignment horizontal="left" vertical="center" wrapText="1"/>
    </xf>
    <xf numFmtId="0" fontId="34" fillId="12" borderId="1" xfId="3" applyFont="1" applyFill="1" applyBorder="1" applyAlignment="1">
      <alignment horizontal="justify" vertical="center"/>
    </xf>
    <xf numFmtId="0" fontId="32" fillId="12" borderId="1" xfId="4" applyFont="1" applyFill="1" applyBorder="1" applyAlignment="1">
      <alignment horizontal="justify" vertical="center"/>
    </xf>
    <xf numFmtId="0" fontId="32" fillId="12" borderId="1" xfId="5" applyFont="1" applyFill="1" applyBorder="1" applyAlignment="1">
      <alignment horizontal="justify" vertical="center"/>
    </xf>
    <xf numFmtId="0" fontId="32" fillId="12" borderId="1" xfId="6" applyFont="1" applyFill="1" applyBorder="1" applyAlignment="1">
      <alignment horizontal="justify" vertical="center"/>
    </xf>
    <xf numFmtId="0" fontId="32" fillId="12" borderId="1" xfId="7" applyFont="1" applyFill="1" applyBorder="1" applyAlignment="1">
      <alignment horizontal="justify" vertical="center"/>
    </xf>
    <xf numFmtId="0" fontId="32" fillId="12" borderId="1" xfId="8" applyFont="1" applyFill="1" applyBorder="1" applyAlignment="1">
      <alignment horizontal="justify" vertical="center"/>
    </xf>
    <xf numFmtId="0" fontId="32" fillId="12" borderId="1" xfId="9" applyFont="1" applyFill="1" applyBorder="1" applyAlignment="1">
      <alignment horizontal="justify" vertical="center"/>
    </xf>
    <xf numFmtId="0" fontId="38" fillId="12" borderId="1" xfId="10" applyFont="1" applyFill="1" applyBorder="1" applyAlignment="1">
      <alignment horizontal="justify" vertical="center"/>
    </xf>
    <xf numFmtId="0" fontId="32" fillId="12" borderId="1" xfId="12" applyFont="1" applyFill="1" applyBorder="1" applyAlignment="1">
      <alignment horizontal="justify" vertical="center"/>
    </xf>
    <xf numFmtId="0" fontId="34" fillId="0" borderId="1" xfId="0" applyNumberFormat="1" applyFont="1" applyFill="1" applyBorder="1" applyAlignment="1">
      <alignment horizontal="justify" vertical="center"/>
    </xf>
    <xf numFmtId="0" fontId="38" fillId="12" borderId="1" xfId="13" applyFont="1" applyFill="1" applyBorder="1" applyAlignment="1">
      <alignment horizontal="justify" vertical="center"/>
    </xf>
    <xf numFmtId="0" fontId="32" fillId="12" borderId="1" xfId="14" applyFont="1" applyFill="1" applyBorder="1" applyAlignment="1">
      <alignment horizontal="justify" vertical="center"/>
    </xf>
    <xf numFmtId="0" fontId="34" fillId="12" borderId="1" xfId="14" applyFont="1" applyFill="1" applyBorder="1" applyAlignment="1">
      <alignment horizontal="justify" vertical="center"/>
    </xf>
    <xf numFmtId="0" fontId="35" fillId="14" borderId="1" xfId="0" applyNumberFormat="1" applyFont="1" applyFill="1" applyBorder="1" applyAlignment="1">
      <alignment horizontal="center" vertical="center"/>
    </xf>
    <xf numFmtId="0" fontId="39" fillId="12" borderId="1" xfId="15" applyFont="1" applyFill="1" applyBorder="1" applyAlignment="1">
      <alignment horizontal="justify" vertical="center"/>
    </xf>
    <xf numFmtId="0" fontId="39" fillId="12" borderId="1" xfId="15" applyFont="1" applyFill="1" applyBorder="1" applyAlignment="1">
      <alignment horizontal="justify" vertical="top"/>
    </xf>
    <xf numFmtId="0" fontId="34" fillId="0" borderId="1" xfId="0" applyNumberFormat="1" applyFont="1" applyFill="1" applyBorder="1" applyAlignment="1">
      <alignment vertical="center" wrapText="1"/>
    </xf>
    <xf numFmtId="0" fontId="38" fillId="0" borderId="1" xfId="16" applyFont="1" applyBorder="1" applyAlignment="1">
      <alignment horizontal="left" vertical="center"/>
    </xf>
    <xf numFmtId="0" fontId="38" fillId="12" borderId="1" xfId="17" applyFont="1" applyFill="1" applyBorder="1" applyAlignment="1">
      <alignment horizontal="justify" vertical="center"/>
    </xf>
    <xf numFmtId="0" fontId="39" fillId="12" borderId="1" xfId="17" applyFont="1" applyFill="1" applyBorder="1" applyAlignment="1">
      <alignment horizontal="justify" vertical="center"/>
    </xf>
    <xf numFmtId="0" fontId="39" fillId="12" borderId="1" xfId="18" applyFont="1" applyFill="1" applyBorder="1" applyAlignment="1">
      <alignment horizontal="justify" vertical="center"/>
    </xf>
    <xf numFmtId="0" fontId="39" fillId="12" borderId="1" xfId="19" applyFont="1" applyFill="1" applyBorder="1" applyAlignment="1">
      <alignment horizontal="justify" vertical="center"/>
    </xf>
    <xf numFmtId="0" fontId="39" fillId="12" borderId="1" xfId="20" applyFont="1" applyFill="1" applyBorder="1" applyAlignment="1">
      <alignment horizontal="justify" vertical="center"/>
    </xf>
    <xf numFmtId="0" fontId="41" fillId="12" borderId="1" xfId="21" applyFont="1" applyFill="1" applyBorder="1" applyAlignment="1">
      <alignment horizontal="justify" vertical="center"/>
    </xf>
    <xf numFmtId="0" fontId="39" fillId="12" borderId="1" xfId="22" applyFont="1" applyFill="1" applyBorder="1" applyAlignment="1">
      <alignment horizontal="justify" vertical="center"/>
    </xf>
    <xf numFmtId="0" fontId="38" fillId="12" borderId="1" xfId="23" applyFont="1" applyFill="1" applyBorder="1" applyAlignment="1">
      <alignment horizontal="justify" vertical="center"/>
    </xf>
    <xf numFmtId="0" fontId="39" fillId="12" borderId="1" xfId="25" applyFont="1" applyFill="1" applyBorder="1" applyAlignment="1">
      <alignment horizontal="justify" vertical="center"/>
    </xf>
    <xf numFmtId="1" fontId="42" fillId="10" borderId="4" xfId="0" applyNumberFormat="1" applyFont="1" applyFill="1" applyBorder="1" applyAlignment="1">
      <alignment horizontal="center" vertical="center" wrapText="1"/>
    </xf>
    <xf numFmtId="1" fontId="42"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5"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7" fillId="14" borderId="1" xfId="0" applyNumberFormat="1" applyFont="1" applyFill="1" applyBorder="1" applyAlignment="1">
      <alignment horizontal="center" vertical="center" wrapText="1"/>
    </xf>
    <xf numFmtId="164" fontId="47" fillId="14" borderId="1" xfId="0" applyNumberFormat="1" applyFont="1" applyFill="1" applyBorder="1" applyAlignment="1">
      <alignment horizontal="center" vertical="center" wrapText="1"/>
    </xf>
    <xf numFmtId="0" fontId="45" fillId="14" borderId="1" xfId="0" applyNumberFormat="1" applyFont="1" applyFill="1" applyBorder="1" applyAlignment="1">
      <alignment horizontal="center" vertical="center"/>
    </xf>
    <xf numFmtId="0" fontId="45" fillId="13" borderId="1" xfId="0" applyNumberFormat="1" applyFont="1" applyFill="1" applyBorder="1" applyAlignment="1">
      <alignment horizontal="center" vertical="center"/>
    </xf>
    <xf numFmtId="0" fontId="44" fillId="12" borderId="1" xfId="27" applyFont="1" applyFill="1" applyBorder="1" applyAlignment="1">
      <alignment horizontal="justify" vertical="center"/>
    </xf>
    <xf numFmtId="0" fontId="44" fillId="12" borderId="1" xfId="27" applyFont="1" applyFill="1" applyBorder="1" applyAlignment="1">
      <alignment horizontal="justify" vertical="top"/>
    </xf>
    <xf numFmtId="0" fontId="46" fillId="0" borderId="1" xfId="28" applyFont="1" applyBorder="1" applyAlignment="1">
      <alignment horizontal="left" vertical="center"/>
    </xf>
    <xf numFmtId="0" fontId="46" fillId="0" borderId="1" xfId="29" applyFont="1" applyBorder="1" applyAlignment="1">
      <alignment horizontal="left" vertical="center"/>
    </xf>
    <xf numFmtId="0" fontId="46" fillId="0" borderId="1" xfId="30" applyFont="1" applyBorder="1" applyAlignment="1">
      <alignment horizontal="left" vertical="center"/>
    </xf>
    <xf numFmtId="0" fontId="46" fillId="0" borderId="1" xfId="31" applyFont="1" applyBorder="1" applyAlignment="1">
      <alignment horizontal="left" vertical="center"/>
    </xf>
    <xf numFmtId="0" fontId="44" fillId="12" borderId="1" xfId="32" applyFont="1" applyFill="1" applyBorder="1" applyAlignment="1">
      <alignment horizontal="justify" vertical="center"/>
    </xf>
    <xf numFmtId="0" fontId="44" fillId="12" borderId="1" xfId="33" applyFont="1" applyFill="1" applyBorder="1" applyAlignment="1">
      <alignment horizontal="justify" vertical="center"/>
    </xf>
    <xf numFmtId="0" fontId="44" fillId="12" borderId="1" xfId="34" applyFont="1" applyFill="1" applyBorder="1" applyAlignment="1">
      <alignment horizontal="justify" vertical="center"/>
    </xf>
    <xf numFmtId="0" fontId="44" fillId="12" borderId="1" xfId="35" applyFont="1" applyFill="1" applyBorder="1" applyAlignment="1">
      <alignment horizontal="justify" vertical="center"/>
    </xf>
    <xf numFmtId="0" fontId="44" fillId="12" borderId="1" xfId="36" applyFont="1" applyFill="1" applyBorder="1" applyAlignment="1">
      <alignment horizontal="justify" vertical="center"/>
    </xf>
    <xf numFmtId="0" fontId="46" fillId="12" borderId="1" xfId="37" applyFont="1" applyFill="1" applyBorder="1" applyAlignment="1">
      <alignment horizontal="justify" vertical="center"/>
    </xf>
    <xf numFmtId="0" fontId="44" fillId="12" borderId="1" xfId="38" applyFont="1" applyFill="1" applyBorder="1" applyAlignment="1">
      <alignment horizontal="justify" vertical="center"/>
    </xf>
    <xf numFmtId="0" fontId="44" fillId="12" borderId="1" xfId="39" applyFont="1" applyFill="1" applyBorder="1" applyAlignment="1">
      <alignment horizontal="justify" vertical="center"/>
    </xf>
    <xf numFmtId="0" fontId="46" fillId="12" borderId="1" xfId="39" applyFont="1" applyFill="1" applyBorder="1" applyAlignment="1">
      <alignment horizontal="justify" vertical="center"/>
    </xf>
    <xf numFmtId="0" fontId="46" fillId="12" borderId="1" xfId="40" applyFont="1" applyFill="1" applyBorder="1" applyAlignment="1">
      <alignment horizontal="justify" vertical="center"/>
    </xf>
    <xf numFmtId="0" fontId="44" fillId="12" borderId="1" xfId="41" applyFont="1" applyFill="1" applyBorder="1" applyAlignment="1">
      <alignment horizontal="justify" vertical="center"/>
    </xf>
    <xf numFmtId="0" fontId="46"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8" fillId="2" borderId="1" xfId="0" applyFont="1" applyFill="1" applyBorder="1" applyAlignment="1">
      <alignment horizontal="justify" vertical="center" wrapText="1"/>
    </xf>
    <xf numFmtId="0" fontId="48" fillId="2" borderId="1" xfId="0" applyFont="1" applyFill="1" applyBorder="1" applyAlignment="1">
      <alignment horizontal="center" vertical="center" wrapText="1"/>
    </xf>
    <xf numFmtId="0" fontId="50"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1"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9" xfId="0" applyFont="1" applyBorder="1" applyAlignment="1">
      <alignment horizontal="justify" vertical="center" wrapText="1"/>
    </xf>
    <xf numFmtId="0" fontId="28" fillId="2" borderId="1"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3" fillId="2" borderId="1" xfId="0" applyFont="1" applyFill="1" applyBorder="1" applyAlignment="1">
      <alignment horizontal="justify" vertical="center" wrapText="1"/>
    </xf>
    <xf numFmtId="0" fontId="27" fillId="0" borderId="10"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3" fillId="8" borderId="4" xfId="0" applyNumberFormat="1" applyFont="1" applyFill="1" applyBorder="1" applyAlignment="1">
      <alignment horizontal="center" vertical="center" wrapText="1"/>
    </xf>
    <xf numFmtId="0" fontId="40" fillId="5" borderId="1" xfId="0" applyNumberFormat="1" applyFont="1" applyFill="1" applyBorder="1" applyAlignment="1">
      <alignment horizontal="center" vertical="center" wrapText="1"/>
    </xf>
    <xf numFmtId="164" fontId="40" fillId="5" borderId="1" xfId="0" applyNumberFormat="1" applyFont="1" applyFill="1" applyBorder="1" applyAlignment="1">
      <alignment horizontal="center" vertical="center" wrapText="1"/>
    </xf>
    <xf numFmtId="0" fontId="35"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4" fillId="12" borderId="1" xfId="18" applyFont="1" applyFill="1" applyBorder="1" applyAlignment="1">
      <alignment horizontal="justify" vertical="center"/>
    </xf>
    <xf numFmtId="0" fontId="44" fillId="12" borderId="1" xfId="24" applyFont="1" applyFill="1" applyBorder="1" applyAlignment="1">
      <alignment horizontal="justify" vertical="center"/>
    </xf>
    <xf numFmtId="0" fontId="44" fillId="12" borderId="1" xfId="25" applyFont="1" applyFill="1" applyBorder="1" applyAlignment="1">
      <alignment horizontal="justify" vertical="center"/>
    </xf>
    <xf numFmtId="1" fontId="42"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7" fillId="5" borderId="1" xfId="0" applyNumberFormat="1" applyFont="1" applyFill="1" applyBorder="1" applyAlignment="1">
      <alignment horizontal="center" vertical="center" wrapText="1"/>
    </xf>
    <xf numFmtId="164" fontId="47" fillId="5" borderId="1" xfId="0" applyNumberFormat="1" applyFont="1" applyFill="1" applyBorder="1" applyAlignment="1">
      <alignment horizontal="center" vertical="center" wrapText="1"/>
    </xf>
    <xf numFmtId="0" fontId="45" fillId="5" borderId="1" xfId="0" applyNumberFormat="1" applyFont="1" applyFill="1" applyBorder="1" applyAlignment="1">
      <alignment horizontal="center" vertical="center"/>
    </xf>
    <xf numFmtId="0" fontId="45" fillId="5" borderId="1" xfId="0" applyNumberFormat="1" applyFont="1" applyFill="1" applyBorder="1" applyAlignment="1">
      <alignment horizontal="center" vertical="center" wrapText="1"/>
    </xf>
    <xf numFmtId="0" fontId="44" fillId="12" borderId="1" xfId="26" applyFont="1" applyFill="1" applyBorder="1" applyAlignment="1">
      <alignment horizontal="justify" vertical="center"/>
    </xf>
    <xf numFmtId="0" fontId="46"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1" fillId="0" borderId="1" xfId="0" applyFont="1" applyBorder="1" applyAlignment="1">
      <alignment horizontal="justify" vertical="center"/>
    </xf>
    <xf numFmtId="0" fontId="51" fillId="0" borderId="1" xfId="0" applyFont="1" applyBorder="1"/>
    <xf numFmtId="0" fontId="51" fillId="0" borderId="1" xfId="0" applyFont="1" applyBorder="1" applyAlignment="1">
      <alignment horizontal="center" vertical="center"/>
    </xf>
    <xf numFmtId="0" fontId="44"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9" borderId="0" xfId="0" applyFont="1" applyFill="1" applyBorder="1" applyAlignment="1">
      <alignment vertical="center" wrapText="1"/>
    </xf>
    <xf numFmtId="0" fontId="17" fillId="0" borderId="0" xfId="0" applyFont="1"/>
    <xf numFmtId="0" fontId="21" fillId="12" borderId="1" xfId="39"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8" fillId="12" borderId="1" xfId="6" applyFont="1" applyFill="1" applyBorder="1" applyAlignment="1">
      <alignment horizontal="justify" vertical="center"/>
    </xf>
    <xf numFmtId="0" fontId="46" fillId="12" borderId="1" xfId="13" applyFont="1" applyFill="1" applyBorder="1" applyAlignment="1">
      <alignment horizontal="justify"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23" fillId="0" borderId="0" xfId="0" applyFont="1" applyAlignment="1">
      <alignment horizontal="center"/>
    </xf>
    <xf numFmtId="0" fontId="18" fillId="0" borderId="0" xfId="0" applyFont="1" applyAlignment="1">
      <alignment horizontal="left" vertical="center"/>
    </xf>
    <xf numFmtId="0" fontId="23" fillId="0" borderId="0" xfId="0" applyFont="1" applyAlignment="1">
      <alignment horizontal="left" vertical="center"/>
    </xf>
    <xf numFmtId="0" fontId="14" fillId="0" borderId="0" xfId="0" applyFont="1" applyAlignment="1">
      <alignment horizontal="left"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8"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26" fillId="0" borderId="0" xfId="0" applyFont="1" applyAlignment="1">
      <alignment horizontal="center"/>
    </xf>
    <xf numFmtId="0" fontId="55" fillId="0" borderId="0" xfId="0" applyFont="1" applyAlignment="1">
      <alignment horizontal="center"/>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62BC72A-9A71-4456-933E-ABB777295BFE}"/>
            </a:ext>
          </a:extLst>
        </xdr:cNvPr>
        <xdr:cNvGrpSpPr/>
      </xdr:nvGrpSpPr>
      <xdr:grpSpPr>
        <a:xfrm>
          <a:off x="3619500"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7DD02107-1351-433B-819D-D2DA076DFA53}"/>
            </a:ext>
          </a:extLst>
        </xdr:cNvPr>
        <xdr:cNvGrpSpPr/>
      </xdr:nvGrpSpPr>
      <xdr:grpSpPr>
        <a:xfrm>
          <a:off x="95250" y="47625"/>
          <a:ext cx="2836793" cy="776715"/>
          <a:chOff x="95250" y="47625"/>
          <a:chExt cx="3049556" cy="743585"/>
        </a:xfrm>
      </xdr:grpSpPr>
      <xdr:sp macro="" textlink="">
        <xdr:nvSpPr>
          <xdr:cNvPr id="6" name="Text Box 2">
            <a:extLst>
              <a:ext uri="{FF2B5EF4-FFF2-40B4-BE49-F238E27FC236}">
                <a16:creationId xmlns:a16="http://schemas.microsoft.com/office/drawing/2014/main" xmlns=""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2D44EF7-5ABA-419C-B363-9E7C5F230DD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CC433AD-4AA6-4336-97B5-47CA8057040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138FB378-4DCD-4F5F-A025-006C06C1DAB3}"/>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896206D3-18B9-433B-9ED4-A450C0DDB82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E0F5109-1951-4D80-88AE-87CF01AE2CFE}"/>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9F906A37-D04E-4D47-9159-BD9CFAC68C2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762CE0E-6816-4AA4-BC38-1F8298D7881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89290FCA-6F83-4B5D-9E0B-57F8AB8F087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F3D712D-0F85-4C68-9A0D-DD7B7B0C6F1E}"/>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D7D5A4A3-1040-44E2-B488-7BF720AF2BE5}"/>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B50EF2CD-4E79-4E5B-A3A5-86D28CF7774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84AA4FE-38DD-44E3-B9BA-2C586A561BC0}"/>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D3B9127-CBEA-48C2-9A99-9EA96523C2E6}"/>
            </a:ext>
          </a:extLst>
        </xdr:cNvPr>
        <xdr:cNvGrpSpPr/>
      </xdr:nvGrpSpPr>
      <xdr:grpSpPr>
        <a:xfrm>
          <a:off x="3634154" y="274027"/>
          <a:ext cx="4335829" cy="660156"/>
          <a:chOff x="3495675" y="221240"/>
          <a:chExt cx="3978275" cy="743585"/>
        </a:xfrm>
      </xdr:grpSpPr>
      <xdr:sp macro="" textlink="">
        <xdr:nvSpPr>
          <xdr:cNvPr id="3" name="Text Box 1">
            <a:extLst>
              <a:ext uri="{FF2B5EF4-FFF2-40B4-BE49-F238E27FC236}">
                <a16:creationId xmlns:a16="http://schemas.microsoft.com/office/drawing/2014/main" xmlns=""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D69BA136-8662-463B-9A36-2AFDFAC76AC1}"/>
            </a:ext>
          </a:extLst>
        </xdr:cNvPr>
        <xdr:cNvGrpSpPr/>
      </xdr:nvGrpSpPr>
      <xdr:grpSpPr>
        <a:xfrm>
          <a:off x="95250" y="47625"/>
          <a:ext cx="2850173" cy="772893"/>
          <a:chOff x="95250" y="47625"/>
          <a:chExt cx="3049556" cy="743585"/>
        </a:xfrm>
      </xdr:grpSpPr>
      <xdr:sp macro="" textlink="">
        <xdr:nvSpPr>
          <xdr:cNvPr id="6" name="Text Box 2">
            <a:extLst>
              <a:ext uri="{FF2B5EF4-FFF2-40B4-BE49-F238E27FC236}">
                <a16:creationId xmlns:a16="http://schemas.microsoft.com/office/drawing/2014/main" xmlns=""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555EC60-D631-4D14-AB47-6F2FDB3C22D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BD4D620D-A632-43B3-A540-E2B46292F95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B5792AA0-4CF2-49B4-9711-E6085E55604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25C52EE9-4196-4A6E-8277-1250016175FA}"/>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07B7713-3C47-42A9-B033-A39C35DED730}"/>
            </a:ext>
          </a:extLst>
        </xdr:cNvPr>
        <xdr:cNvGrpSpPr/>
      </xdr:nvGrpSpPr>
      <xdr:grpSpPr>
        <a:xfrm>
          <a:off x="3627783" y="274983"/>
          <a:ext cx="4838838" cy="663022"/>
          <a:chOff x="3495675" y="221240"/>
          <a:chExt cx="3978275" cy="743585"/>
        </a:xfrm>
      </xdr:grpSpPr>
      <xdr:sp macro="" textlink="">
        <xdr:nvSpPr>
          <xdr:cNvPr id="3" name="Text Box 1">
            <a:extLst>
              <a:ext uri="{FF2B5EF4-FFF2-40B4-BE49-F238E27FC236}">
                <a16:creationId xmlns:a16="http://schemas.microsoft.com/office/drawing/2014/main" xmlns=""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97E78D0E-92A5-421E-9B8C-3DA3D0E1FA0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802A30F9-E352-41EC-8FC5-98FA5A39302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95249</xdr:colOff>
      <xdr:row>0</xdr:row>
      <xdr:rowOff>47625</xdr:rowOff>
    </xdr:from>
    <xdr:to>
      <xdr:col>4</xdr:col>
      <xdr:colOff>289890</xdr:colOff>
      <xdr:row>4</xdr:row>
      <xdr:rowOff>29210</xdr:rowOff>
    </xdr:to>
    <xdr:grpSp>
      <xdr:nvGrpSpPr>
        <xdr:cNvPr id="5" name="Group 4">
          <a:extLst>
            <a:ext uri="{FF2B5EF4-FFF2-40B4-BE49-F238E27FC236}">
              <a16:creationId xmlns:a16="http://schemas.microsoft.com/office/drawing/2014/main" xmlns="" id="{73AAC750-2B8F-498A-B036-D1A56618D992}"/>
            </a:ext>
          </a:extLst>
        </xdr:cNvPr>
        <xdr:cNvGrpSpPr/>
      </xdr:nvGrpSpPr>
      <xdr:grpSpPr>
        <a:xfrm>
          <a:off x="95249" y="47625"/>
          <a:ext cx="2944467" cy="776715"/>
          <a:chOff x="95249" y="47625"/>
          <a:chExt cx="3156090" cy="743585"/>
        </a:xfrm>
      </xdr:grpSpPr>
      <xdr:sp macro="" textlink="">
        <xdr:nvSpPr>
          <xdr:cNvPr id="6" name="Text Box 2">
            <a:extLst>
              <a:ext uri="{FF2B5EF4-FFF2-40B4-BE49-F238E27FC236}">
                <a16:creationId xmlns:a16="http://schemas.microsoft.com/office/drawing/2014/main" xmlns="" id="{E267E850-D777-45F1-B466-50DC91E690D8}"/>
              </a:ext>
            </a:extLst>
          </xdr:cNvPr>
          <xdr:cNvSpPr txBox="1"/>
        </xdr:nvSpPr>
        <xdr:spPr>
          <a:xfrm>
            <a:off x="95249" y="47625"/>
            <a:ext cx="3156090"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xmlns=""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496957</xdr:colOff>
      <xdr:row>4</xdr:row>
      <xdr:rowOff>114935</xdr:rowOff>
    </xdr:to>
    <xdr:grpSp>
      <xdr:nvGrpSpPr>
        <xdr:cNvPr id="5" name="Group 4">
          <a:extLst>
            <a:ext uri="{FF2B5EF4-FFF2-40B4-BE49-F238E27FC236}">
              <a16:creationId xmlns:a16="http://schemas.microsoft.com/office/drawing/2014/main" xmlns="" id="{03CC0BBB-952E-4574-A14C-D3B50EBD4D46}"/>
            </a:ext>
          </a:extLst>
        </xdr:cNvPr>
        <xdr:cNvGrpSpPr/>
      </xdr:nvGrpSpPr>
      <xdr:grpSpPr>
        <a:xfrm>
          <a:off x="276225" y="133350"/>
          <a:ext cx="2970558" cy="776715"/>
          <a:chOff x="289034" y="129172"/>
          <a:chExt cx="3184057" cy="743585"/>
        </a:xfrm>
      </xdr:grpSpPr>
      <xdr:sp macro="" textlink="">
        <xdr:nvSpPr>
          <xdr:cNvPr id="6" name="Text Box 2">
            <a:extLst>
              <a:ext uri="{FF2B5EF4-FFF2-40B4-BE49-F238E27FC236}">
                <a16:creationId xmlns:a16="http://schemas.microsoft.com/office/drawing/2014/main" xmlns="" id="{D414ADB6-994F-4699-BC55-DA92E7F6F78D}"/>
              </a:ext>
            </a:extLst>
          </xdr:cNvPr>
          <xdr:cNvSpPr txBox="1"/>
        </xdr:nvSpPr>
        <xdr:spPr>
          <a:xfrm>
            <a:off x="289034" y="129172"/>
            <a:ext cx="318405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6BF64C2-3730-4D17-B55F-CDF22547A532}"/>
              </a:ext>
            </a:extLst>
          </xdr:cNvPr>
          <xdr:cNvCxnSpPr/>
        </xdr:nvCxnSpPr>
        <xdr:spPr>
          <a:xfrm>
            <a:off x="1051200" y="793053"/>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xmlns=""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9A1307E-72D9-4943-9B9F-A592E9CED55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95249</xdr:colOff>
      <xdr:row>0</xdr:row>
      <xdr:rowOff>47625</xdr:rowOff>
    </xdr:from>
    <xdr:to>
      <xdr:col>4</xdr:col>
      <xdr:colOff>331304</xdr:colOff>
      <xdr:row>4</xdr:row>
      <xdr:rowOff>29210</xdr:rowOff>
    </xdr:to>
    <xdr:grpSp>
      <xdr:nvGrpSpPr>
        <xdr:cNvPr id="5" name="Group 4">
          <a:extLst>
            <a:ext uri="{FF2B5EF4-FFF2-40B4-BE49-F238E27FC236}">
              <a16:creationId xmlns:a16="http://schemas.microsoft.com/office/drawing/2014/main" xmlns="" id="{608DD534-24A0-4E54-ACC3-AC3CBE9462FF}"/>
            </a:ext>
          </a:extLst>
        </xdr:cNvPr>
        <xdr:cNvGrpSpPr/>
      </xdr:nvGrpSpPr>
      <xdr:grpSpPr>
        <a:xfrm>
          <a:off x="95249" y="47625"/>
          <a:ext cx="2985881" cy="776715"/>
          <a:chOff x="95249" y="47625"/>
          <a:chExt cx="3200481" cy="743585"/>
        </a:xfrm>
      </xdr:grpSpPr>
      <xdr:sp macro="" textlink="">
        <xdr:nvSpPr>
          <xdr:cNvPr id="6" name="Text Box 2">
            <a:extLst>
              <a:ext uri="{FF2B5EF4-FFF2-40B4-BE49-F238E27FC236}">
                <a16:creationId xmlns:a16="http://schemas.microsoft.com/office/drawing/2014/main" xmlns="" id="{B27E6551-66C1-475D-9F85-66E7EBA418F6}"/>
              </a:ext>
            </a:extLst>
          </xdr:cNvPr>
          <xdr:cNvSpPr txBox="1"/>
        </xdr:nvSpPr>
        <xdr:spPr>
          <a:xfrm>
            <a:off x="95249" y="47625"/>
            <a:ext cx="320048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791242C2-1BC0-465A-9814-D332D6217FF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B8B7D51-1590-410E-8C8A-47326BDBCC2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A03BB6E-3931-4A59-8DA1-4EFE31FBDC9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3DFF9BA4-9DBE-4F83-A14B-FF841C104BC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71D619B-1935-4349-94FA-ECA8B141340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9A8D5135-6F16-465A-A328-EFDBA9D5EB3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9AA552CA-44CF-4D20-B7A5-F3CBCEFDFFF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220BC548-1529-4FCD-9236-2CEC97C3F2C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B633304-3A37-4789-980E-62654463885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51B8F6DE-367A-44A0-BAF8-B849F4C8C6F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5A64B849-CA6D-4C5D-BF50-0A66E2E83AE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C74D664B-B361-4CB1-8ED7-2EB42A32D9D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01AF9A8-B991-44B8-8C7F-09D1179B08C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CCC5D08-1F42-4095-9591-C649DE98CAA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29DAA727-CA50-4B7F-80CB-F2EA7D5CA764}"/>
            </a:ext>
          </a:extLst>
        </xdr:cNvPr>
        <xdr:cNvGrpSpPr/>
      </xdr:nvGrpSpPr>
      <xdr:grpSpPr>
        <a:xfrm>
          <a:off x="3627783" y="274983"/>
          <a:ext cx="5228120" cy="663022"/>
          <a:chOff x="3495675" y="221240"/>
          <a:chExt cx="3978275" cy="743585"/>
        </a:xfrm>
      </xdr:grpSpPr>
      <xdr:sp macro="" textlink="">
        <xdr:nvSpPr>
          <xdr:cNvPr id="3" name="Text Box 1">
            <a:extLst>
              <a:ext uri="{FF2B5EF4-FFF2-40B4-BE49-F238E27FC236}">
                <a16:creationId xmlns:a16="http://schemas.microsoft.com/office/drawing/2014/main" xmlns=""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CEEC990B-15DA-4145-92BC-CE9D94332D6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0AB973A9-B506-42C7-8CFB-59B15353816B}"/>
            </a:ext>
          </a:extLst>
        </xdr:cNvPr>
        <xdr:cNvGrpSpPr/>
      </xdr:nvGrpSpPr>
      <xdr:grpSpPr>
        <a:xfrm>
          <a:off x="3627783" y="274983"/>
          <a:ext cx="4325316" cy="663022"/>
          <a:chOff x="3495675" y="221240"/>
          <a:chExt cx="3978275" cy="743585"/>
        </a:xfrm>
      </xdr:grpSpPr>
      <xdr:sp macro="" textlink="">
        <xdr:nvSpPr>
          <xdr:cNvPr id="3" name="Text Box 1">
            <a:extLst>
              <a:ext uri="{FF2B5EF4-FFF2-40B4-BE49-F238E27FC236}">
                <a16:creationId xmlns:a16="http://schemas.microsoft.com/office/drawing/2014/main" xmlns=""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522DC7E8-03EB-45B9-81B2-29D250CBDED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8A206C7F-B371-4918-8853-8A452624027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0765025-16CB-4B3D-841A-C4C7CED0ACA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176EBA4A-AF00-4309-9AC3-B8AED842B2BA}"/>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xmlns=""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5F7CF286-CFE9-4DDD-9D30-C49CE18FEF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F8D1A80-42C0-4E18-9EFE-A5725A9283E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865A84C-B41C-4191-A71F-1CBB97DDF3A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82F9303-0CA3-4AF4-8FEB-B097757C9A9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0EBC39A-46A0-4728-A462-22F1563DDE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6AEEB9A5-8858-4D53-8F3F-0726AB0397DC}"/>
            </a:ext>
          </a:extLst>
        </xdr:cNvPr>
        <xdr:cNvGrpSpPr/>
      </xdr:nvGrpSpPr>
      <xdr:grpSpPr>
        <a:xfrm>
          <a:off x="3627783" y="274983"/>
          <a:ext cx="4234207" cy="663022"/>
          <a:chOff x="3495675" y="221240"/>
          <a:chExt cx="3978275" cy="743585"/>
        </a:xfrm>
      </xdr:grpSpPr>
      <xdr:sp macro="" textlink="">
        <xdr:nvSpPr>
          <xdr:cNvPr id="3" name="Text Box 1">
            <a:extLst>
              <a:ext uri="{FF2B5EF4-FFF2-40B4-BE49-F238E27FC236}">
                <a16:creationId xmlns:a16="http://schemas.microsoft.com/office/drawing/2014/main" xmlns=""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D1A24864-AA44-41F5-8E45-B87102AB8129}"/>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15FC5B02-F97C-4C54-8C06-E5EC2EE96A8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8B19D6A-A206-44C7-9A1C-AB229A19D92B}"/>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xmlns=""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D8FE6179-C011-4665-A021-CC704FE3052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3B32386-28CF-418A-9793-59D5D98D2447}"/>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xmlns=""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99A7435-1374-40D9-8A58-366DF605631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B91ABC96-5F3C-4BEB-8FBF-D07F70ACAF3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A421EAD1-479D-41A9-95A6-BCDD3C5A9729}"/>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AC628792-2447-4270-A2B6-7C81CA64849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opLeftCell="A76" zoomScale="115" zoomScaleNormal="115" workbookViewId="0">
      <selection activeCell="J87" sqref="J87"/>
    </sheetView>
  </sheetViews>
  <sheetFormatPr defaultRowHeight="15.75" x14ac:dyDescent="0.25"/>
  <cols>
    <col min="1" max="1" width="25.85546875" customWidth="1"/>
    <col min="2" max="2" width="7.28515625" customWidth="1"/>
    <col min="3" max="3" width="8.5703125" hidden="1" customWidth="1"/>
    <col min="4" max="4" width="8" style="16" customWidth="1"/>
    <col min="5" max="5" width="13.140625" style="16"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121</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51" t="s">
        <v>82</v>
      </c>
      <c r="B11" s="51"/>
      <c r="C11" s="51"/>
      <c r="D11" s="51"/>
      <c r="E11" s="51"/>
      <c r="F11" s="51"/>
      <c r="G11" s="51"/>
      <c r="H11" s="51"/>
      <c r="I11" s="51"/>
      <c r="J11" s="51"/>
    </row>
    <row r="12" spans="1:13" ht="75.75" customHeight="1" x14ac:dyDescent="0.25">
      <c r="A12" s="379" t="s">
        <v>86</v>
      </c>
      <c r="B12" s="379"/>
      <c r="C12" s="379"/>
      <c r="D12" s="379"/>
      <c r="E12" s="379"/>
      <c r="F12" s="379"/>
      <c r="G12" s="379"/>
      <c r="H12" s="379"/>
      <c r="I12" s="379"/>
      <c r="J12" s="379"/>
    </row>
    <row r="13" spans="1:13" ht="9.6" customHeight="1" thickBot="1" x14ac:dyDescent="0.5">
      <c r="B13" s="17"/>
      <c r="C13" s="17"/>
      <c r="D13" s="32"/>
      <c r="E13" s="32"/>
      <c r="F13" s="17"/>
      <c r="G13" s="17"/>
      <c r="H13" s="17"/>
      <c r="I13" s="17"/>
      <c r="J13" s="47"/>
    </row>
    <row r="14" spans="1:13" ht="17.45" customHeight="1" thickBot="1" x14ac:dyDescent="0.3">
      <c r="A14" s="380" t="s">
        <v>0</v>
      </c>
      <c r="B14" s="380" t="s">
        <v>1</v>
      </c>
      <c r="C14" s="380" t="s">
        <v>1</v>
      </c>
      <c r="D14" s="381" t="s">
        <v>2</v>
      </c>
      <c r="E14" s="381"/>
      <c r="F14" s="381"/>
      <c r="G14" s="381" t="s">
        <v>3</v>
      </c>
      <c r="H14" s="381"/>
      <c r="I14" s="381"/>
      <c r="J14" s="381"/>
      <c r="M14" s="18"/>
    </row>
    <row r="15" spans="1:13" ht="142.5" thickBot="1" x14ac:dyDescent="0.3">
      <c r="A15" s="380"/>
      <c r="B15" s="380"/>
      <c r="C15" s="380"/>
      <c r="D15" s="147" t="s">
        <v>71</v>
      </c>
      <c r="E15" s="147" t="s">
        <v>76</v>
      </c>
      <c r="F15" s="113" t="s">
        <v>78</v>
      </c>
      <c r="G15" s="113" t="s">
        <v>72</v>
      </c>
      <c r="H15" s="113" t="s">
        <v>73</v>
      </c>
      <c r="I15" s="113" t="s">
        <v>77</v>
      </c>
      <c r="J15" s="113" t="s">
        <v>79</v>
      </c>
      <c r="M15" s="18"/>
    </row>
    <row r="16" spans="1:13" s="16" customFormat="1" ht="32.25" thickBot="1" x14ac:dyDescent="0.3">
      <c r="A16" s="132" t="s">
        <v>4</v>
      </c>
      <c r="B16" s="133">
        <f>SUM(B17,B24,B27)</f>
        <v>20</v>
      </c>
      <c r="C16" s="133">
        <f>SUM(C17,C24,C27)</f>
        <v>20</v>
      </c>
      <c r="D16" s="133">
        <f>SUM(D17,D24,D27)</f>
        <v>16</v>
      </c>
      <c r="E16" s="134">
        <f>(D16/B16)</f>
        <v>0.8</v>
      </c>
      <c r="F16" s="152" t="str">
        <f>IF(E16&gt;=0.5,"Đạt","Không đạt")</f>
        <v>Đạt</v>
      </c>
      <c r="G16" s="133">
        <f>SUM(G17,G24,G27)</f>
        <v>10</v>
      </c>
      <c r="H16" s="133">
        <f>SUM(H17,H24,H27)</f>
        <v>10</v>
      </c>
      <c r="I16" s="134">
        <f t="shared" ref="I16:I79" si="0">(H16/B16)</f>
        <v>0.5</v>
      </c>
      <c r="J16" s="152" t="str">
        <f>IF(I16&gt;=0.5,"Đạt","Không đạt")</f>
        <v>Đạt</v>
      </c>
    </row>
    <row r="17" spans="1:10" s="16" customFormat="1" ht="32.25" thickBot="1" x14ac:dyDescent="0.3">
      <c r="A17" s="135" t="s">
        <v>5</v>
      </c>
      <c r="B17" s="136">
        <f>SUM(B18:B23)</f>
        <v>12</v>
      </c>
      <c r="C17" s="136">
        <f>SUM(C18:C23)</f>
        <v>12</v>
      </c>
      <c r="D17" s="136">
        <f>SUM(D18:D23)</f>
        <v>12</v>
      </c>
      <c r="E17" s="137">
        <f>(D17/B17)</f>
        <v>1</v>
      </c>
      <c r="F17" s="136" t="str">
        <f>IF(E17&gt;=0.5,"Đạt"," Không đạt")</f>
        <v>Đạt</v>
      </c>
      <c r="G17" s="136">
        <f>SUM(G18:G23)</f>
        <v>9</v>
      </c>
      <c r="H17" s="136">
        <f>SUM(H18:H23)</f>
        <v>9</v>
      </c>
      <c r="I17" s="138">
        <f t="shared" si="0"/>
        <v>0.75</v>
      </c>
      <c r="J17" s="136" t="str">
        <f>IF(I17&gt;=0.5,"Đạt","Không đạt")</f>
        <v>Đạt</v>
      </c>
    </row>
    <row r="18" spans="1:10" ht="201.75" customHeight="1" thickBot="1" x14ac:dyDescent="0.3">
      <c r="A18" s="118" t="s">
        <v>87</v>
      </c>
      <c r="B18" s="154">
        <v>2</v>
      </c>
      <c r="C18" s="115">
        <v>2</v>
      </c>
      <c r="D18" s="303">
        <v>2</v>
      </c>
      <c r="E18" s="156">
        <f>(D18/B18)</f>
        <v>1</v>
      </c>
      <c r="F18" s="319" t="s">
        <v>816</v>
      </c>
      <c r="G18" s="304">
        <v>2</v>
      </c>
      <c r="H18" s="305">
        <v>2</v>
      </c>
      <c r="I18" s="128">
        <f t="shared" si="0"/>
        <v>1</v>
      </c>
      <c r="J18" s="183" t="s">
        <v>453</v>
      </c>
    </row>
    <row r="19" spans="1:10" ht="48.75" thickBot="1" x14ac:dyDescent="0.3">
      <c r="A19" s="118" t="s">
        <v>7</v>
      </c>
      <c r="B19" s="154">
        <v>2</v>
      </c>
      <c r="C19" s="115">
        <v>2</v>
      </c>
      <c r="D19" s="303">
        <v>2</v>
      </c>
      <c r="E19" s="156">
        <f t="shared" ref="E19:E23" si="1">(D19/B19)</f>
        <v>1</v>
      </c>
      <c r="F19" s="163"/>
      <c r="G19" s="304">
        <v>2</v>
      </c>
      <c r="H19" s="305">
        <v>2</v>
      </c>
      <c r="I19" s="128">
        <f t="shared" si="0"/>
        <v>1</v>
      </c>
      <c r="J19" s="118" t="s">
        <v>817</v>
      </c>
    </row>
    <row r="20" spans="1:10" ht="24.75" thickBot="1" x14ac:dyDescent="0.3">
      <c r="A20" s="118" t="s">
        <v>8</v>
      </c>
      <c r="B20" s="154">
        <v>2</v>
      </c>
      <c r="C20" s="115">
        <v>2</v>
      </c>
      <c r="D20" s="303">
        <v>2</v>
      </c>
      <c r="E20" s="156">
        <f t="shared" si="1"/>
        <v>1</v>
      </c>
      <c r="F20" s="163"/>
      <c r="G20" s="304">
        <v>2</v>
      </c>
      <c r="H20" s="305">
        <v>2</v>
      </c>
      <c r="I20" s="128">
        <f t="shared" si="0"/>
        <v>1</v>
      </c>
      <c r="J20" s="179" t="s">
        <v>818</v>
      </c>
    </row>
    <row r="21" spans="1:10" ht="60.75" thickBot="1" x14ac:dyDescent="0.3">
      <c r="A21" s="118" t="s">
        <v>9</v>
      </c>
      <c r="B21" s="154">
        <v>2</v>
      </c>
      <c r="C21" s="115">
        <v>2</v>
      </c>
      <c r="D21" s="303">
        <v>2</v>
      </c>
      <c r="E21" s="156">
        <f t="shared" si="1"/>
        <v>1</v>
      </c>
      <c r="F21" s="179" t="s">
        <v>88</v>
      </c>
      <c r="G21" s="304">
        <v>1</v>
      </c>
      <c r="H21" s="305">
        <v>1</v>
      </c>
      <c r="I21" s="128">
        <f t="shared" si="0"/>
        <v>0.5</v>
      </c>
      <c r="J21" s="179" t="s">
        <v>819</v>
      </c>
    </row>
    <row r="22" spans="1:10" ht="36.75" thickBot="1" x14ac:dyDescent="0.3">
      <c r="A22" s="118" t="s">
        <v>10</v>
      </c>
      <c r="B22" s="154">
        <v>2</v>
      </c>
      <c r="C22" s="115">
        <v>2</v>
      </c>
      <c r="D22" s="303">
        <v>2</v>
      </c>
      <c r="E22" s="156">
        <f t="shared" si="1"/>
        <v>1</v>
      </c>
      <c r="F22" s="163" t="s">
        <v>89</v>
      </c>
      <c r="G22" s="304">
        <v>2</v>
      </c>
      <c r="H22" s="305">
        <v>2</v>
      </c>
      <c r="I22" s="128">
        <f t="shared" si="0"/>
        <v>1</v>
      </c>
      <c r="J22" s="179" t="s">
        <v>89</v>
      </c>
    </row>
    <row r="23" spans="1:10" ht="48.75" thickBot="1" x14ac:dyDescent="0.3">
      <c r="A23" s="118" t="s">
        <v>11</v>
      </c>
      <c r="B23" s="154">
        <v>2</v>
      </c>
      <c r="C23" s="115">
        <v>2</v>
      </c>
      <c r="D23" s="303">
        <v>2</v>
      </c>
      <c r="E23" s="156">
        <f t="shared" si="1"/>
        <v>1</v>
      </c>
      <c r="F23" s="163"/>
      <c r="G23" s="304">
        <v>0</v>
      </c>
      <c r="H23" s="305">
        <v>0</v>
      </c>
      <c r="I23" s="128">
        <f t="shared" si="0"/>
        <v>0</v>
      </c>
      <c r="J23" s="306" t="s">
        <v>820</v>
      </c>
    </row>
    <row r="24" spans="1:10" s="16" customFormat="1" ht="32.25" thickBot="1" x14ac:dyDescent="0.3">
      <c r="A24" s="135" t="s">
        <v>12</v>
      </c>
      <c r="B24" s="136">
        <f>SUM(B25:B26)</f>
        <v>4</v>
      </c>
      <c r="C24" s="136">
        <f>SUM(C25:C26)</f>
        <v>4</v>
      </c>
      <c r="D24" s="136">
        <f>SUM(D25:D26)</f>
        <v>2</v>
      </c>
      <c r="E24" s="137">
        <f>(D24/B24)</f>
        <v>0.5</v>
      </c>
      <c r="F24" s="136" t="str">
        <f>IF(E24&gt;=0.5,"Đạt","Không đạt")</f>
        <v>Đạt</v>
      </c>
      <c r="G24" s="136">
        <f>SUM(G25:G26)</f>
        <v>1</v>
      </c>
      <c r="H24" s="136">
        <f>SUM(H25:H26)</f>
        <v>1</v>
      </c>
      <c r="I24" s="138">
        <f>(H24/B24)</f>
        <v>0.25</v>
      </c>
      <c r="J24" s="136" t="str">
        <f>IF(I24&gt;=0.5,"Đạt","Không đạt")</f>
        <v>Không đạt</v>
      </c>
    </row>
    <row r="25" spans="1:10" ht="264.75" thickBot="1" x14ac:dyDescent="0.3">
      <c r="A25" s="118" t="s">
        <v>70</v>
      </c>
      <c r="B25" s="154">
        <v>2</v>
      </c>
      <c r="C25" s="115">
        <v>2</v>
      </c>
      <c r="D25" s="303">
        <v>0</v>
      </c>
      <c r="E25" s="156">
        <f t="shared" ref="E25:E26" si="2">(D25/B25)</f>
        <v>0</v>
      </c>
      <c r="F25" s="163"/>
      <c r="G25" s="304">
        <v>0</v>
      </c>
      <c r="H25" s="305">
        <v>0</v>
      </c>
      <c r="I25" s="128">
        <f t="shared" si="0"/>
        <v>0</v>
      </c>
      <c r="J25" s="306" t="s">
        <v>821</v>
      </c>
    </row>
    <row r="26" spans="1:10" ht="64.5" thickBot="1" x14ac:dyDescent="0.3">
      <c r="A26" s="116" t="s">
        <v>13</v>
      </c>
      <c r="B26" s="154">
        <v>2</v>
      </c>
      <c r="C26" s="115">
        <v>2</v>
      </c>
      <c r="D26" s="303">
        <v>2</v>
      </c>
      <c r="E26" s="156">
        <f t="shared" si="2"/>
        <v>1</v>
      </c>
      <c r="F26" s="168" t="s">
        <v>90</v>
      </c>
      <c r="G26" s="304">
        <v>1</v>
      </c>
      <c r="H26" s="305">
        <v>1</v>
      </c>
      <c r="I26" s="128">
        <f t="shared" si="0"/>
        <v>0.5</v>
      </c>
      <c r="J26" s="307" t="s">
        <v>599</v>
      </c>
    </row>
    <row r="27" spans="1:10" s="16" customFormat="1" ht="32.25" thickBot="1" x14ac:dyDescent="0.3">
      <c r="A27" s="135" t="s">
        <v>14</v>
      </c>
      <c r="B27" s="136">
        <f>SUM(B28:B29)</f>
        <v>4</v>
      </c>
      <c r="C27" s="136">
        <f>SUM(C28:C29)</f>
        <v>4</v>
      </c>
      <c r="D27" s="136">
        <f>SUM(D28:D29)</f>
        <v>2</v>
      </c>
      <c r="E27" s="137">
        <f>(D27/B27)</f>
        <v>0.5</v>
      </c>
      <c r="F27" s="136" t="str">
        <f>IF(E27&gt;=0.5,"Đạt","Không đạt")</f>
        <v>Đạt</v>
      </c>
      <c r="G27" s="136">
        <f>SUM(G28:G29)</f>
        <v>0</v>
      </c>
      <c r="H27" s="136">
        <f>SUM(H28:H29)</f>
        <v>0</v>
      </c>
      <c r="I27" s="138">
        <f>(H27/B27)</f>
        <v>0</v>
      </c>
      <c r="J27" s="308" t="str">
        <f>IF(I27&gt;=0.5,"Đạt","Không đạt")</f>
        <v>Không đạt</v>
      </c>
    </row>
    <row r="28" spans="1:10" ht="96.75" thickBot="1" x14ac:dyDescent="0.3">
      <c r="A28" s="118" t="s">
        <v>15</v>
      </c>
      <c r="B28" s="154">
        <v>2</v>
      </c>
      <c r="C28" s="115">
        <v>2</v>
      </c>
      <c r="D28" s="303">
        <v>0</v>
      </c>
      <c r="E28" s="156">
        <f t="shared" ref="E28:E29" si="3">(D28/B28)</f>
        <v>0</v>
      </c>
      <c r="F28" s="163"/>
      <c r="G28" s="304">
        <v>0</v>
      </c>
      <c r="H28" s="305">
        <v>0</v>
      </c>
      <c r="I28" s="128">
        <f t="shared" si="0"/>
        <v>0</v>
      </c>
      <c r="J28" s="309" t="s">
        <v>822</v>
      </c>
    </row>
    <row r="29" spans="1:10" ht="83.25" customHeight="1" thickBot="1" x14ac:dyDescent="0.3">
      <c r="A29" s="116" t="s">
        <v>16</v>
      </c>
      <c r="B29" s="154">
        <v>2</v>
      </c>
      <c r="C29" s="115">
        <v>2</v>
      </c>
      <c r="D29" s="303">
        <v>2</v>
      </c>
      <c r="E29" s="156">
        <f t="shared" si="3"/>
        <v>1</v>
      </c>
      <c r="F29" s="179" t="s">
        <v>91</v>
      </c>
      <c r="G29" s="304">
        <v>0</v>
      </c>
      <c r="H29" s="305">
        <v>0</v>
      </c>
      <c r="I29" s="128">
        <f t="shared" si="0"/>
        <v>0</v>
      </c>
      <c r="J29" s="180" t="s">
        <v>823</v>
      </c>
    </row>
    <row r="30" spans="1:10" s="16" customFormat="1" ht="32.25" thickBot="1" x14ac:dyDescent="0.3">
      <c r="A30" s="132" t="s">
        <v>17</v>
      </c>
      <c r="B30" s="133">
        <f>SUM(B31,B34,B41,B46,B49,B52,B55,B60,B63)</f>
        <v>52</v>
      </c>
      <c r="C30" s="133">
        <f>SUM(C31,C34,C41,C46,C49,C52,C55,C60,C63)</f>
        <v>52</v>
      </c>
      <c r="D30" s="133">
        <f>SUM(D31,D34,D41,D46,D49,D52,D55,D60,D63)</f>
        <v>47</v>
      </c>
      <c r="E30" s="134">
        <f>(D30/B30)</f>
        <v>0.90384615384615385</v>
      </c>
      <c r="F30" s="152" t="str">
        <f>IF(E30&gt;=0.5,"Đạt","Không đạt")</f>
        <v>Đạt</v>
      </c>
      <c r="G30" s="133">
        <f>SUM(G31,G34,G41,G46,G49,G52,G55,G60,G63)</f>
        <v>42</v>
      </c>
      <c r="H30" s="133">
        <f>SUM(H31,H34,H41,H46,H49,H52,H55,H60,H63)</f>
        <v>42</v>
      </c>
      <c r="I30" s="134">
        <f t="shared" si="0"/>
        <v>0.80769230769230771</v>
      </c>
      <c r="J30" s="159" t="str">
        <f>IF(I30&gt;=0.5,"Đạt","Không đạt")</f>
        <v>Đạt</v>
      </c>
    </row>
    <row r="31" spans="1:10" s="16" customFormat="1" ht="48" thickBot="1" x14ac:dyDescent="0.3">
      <c r="A31" s="135" t="s">
        <v>18</v>
      </c>
      <c r="B31" s="136">
        <f>SUM(B32:B33)</f>
        <v>4</v>
      </c>
      <c r="C31" s="136">
        <f>SUM(C32:C33)</f>
        <v>4</v>
      </c>
      <c r="D31" s="136">
        <f>SUM(D32:D33)</f>
        <v>3</v>
      </c>
      <c r="E31" s="137">
        <f>(D31/B31)</f>
        <v>0.75</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303">
        <v>1</v>
      </c>
      <c r="E32" s="156">
        <f t="shared" ref="E32:E33" si="4">(D32/B32)</f>
        <v>0.5</v>
      </c>
      <c r="F32" s="163" t="s">
        <v>92</v>
      </c>
      <c r="G32" s="304">
        <v>2</v>
      </c>
      <c r="H32" s="305">
        <v>2</v>
      </c>
      <c r="I32" s="128">
        <f t="shared" si="0"/>
        <v>1</v>
      </c>
      <c r="J32" s="180" t="s">
        <v>150</v>
      </c>
    </row>
    <row r="33" spans="1:10" ht="24.75" thickBot="1" x14ac:dyDescent="0.3">
      <c r="A33" s="118" t="s">
        <v>20</v>
      </c>
      <c r="B33" s="154">
        <v>2</v>
      </c>
      <c r="C33" s="115">
        <v>2</v>
      </c>
      <c r="D33" s="303">
        <v>2</v>
      </c>
      <c r="E33" s="156">
        <f t="shared" si="4"/>
        <v>1</v>
      </c>
      <c r="F33" s="163" t="s">
        <v>93</v>
      </c>
      <c r="G33" s="304">
        <v>2</v>
      </c>
      <c r="H33" s="305">
        <v>2</v>
      </c>
      <c r="I33" s="128">
        <f t="shared" si="0"/>
        <v>1</v>
      </c>
      <c r="J33" s="180" t="s">
        <v>824</v>
      </c>
    </row>
    <row r="34" spans="1:10" s="16"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303">
        <v>2</v>
      </c>
      <c r="E35" s="156">
        <f>(D35/B35)</f>
        <v>1</v>
      </c>
      <c r="F35" s="163" t="s">
        <v>94</v>
      </c>
      <c r="G35" s="304">
        <v>2</v>
      </c>
      <c r="H35" s="305">
        <v>2</v>
      </c>
      <c r="I35" s="128">
        <f t="shared" si="0"/>
        <v>1</v>
      </c>
      <c r="J35" s="179" t="s">
        <v>94</v>
      </c>
    </row>
    <row r="36" spans="1:10" ht="36.75" thickBot="1" x14ac:dyDescent="0.3">
      <c r="A36" s="118" t="s">
        <v>23</v>
      </c>
      <c r="B36" s="154">
        <v>2</v>
      </c>
      <c r="C36" s="115">
        <v>2</v>
      </c>
      <c r="D36" s="303">
        <v>2</v>
      </c>
      <c r="E36" s="156">
        <f t="shared" ref="E36:E40" si="5">(D36/B36)</f>
        <v>1</v>
      </c>
      <c r="F36" s="163" t="s">
        <v>95</v>
      </c>
      <c r="G36" s="304">
        <v>2</v>
      </c>
      <c r="H36" s="305">
        <v>2</v>
      </c>
      <c r="I36" s="128">
        <f t="shared" si="0"/>
        <v>1</v>
      </c>
      <c r="J36" s="179" t="s">
        <v>95</v>
      </c>
    </row>
    <row r="37" spans="1:10" ht="48.75" thickBot="1" x14ac:dyDescent="0.3">
      <c r="A37" s="118" t="s">
        <v>24</v>
      </c>
      <c r="B37" s="154">
        <v>2</v>
      </c>
      <c r="C37" s="115">
        <v>2</v>
      </c>
      <c r="D37" s="303">
        <v>2</v>
      </c>
      <c r="E37" s="156">
        <f t="shared" si="5"/>
        <v>1</v>
      </c>
      <c r="F37" s="163" t="s">
        <v>96</v>
      </c>
      <c r="G37" s="304">
        <v>2</v>
      </c>
      <c r="H37" s="305">
        <v>2</v>
      </c>
      <c r="I37" s="128">
        <f t="shared" si="0"/>
        <v>1</v>
      </c>
      <c r="J37" s="179" t="s">
        <v>825</v>
      </c>
    </row>
    <row r="38" spans="1:10" ht="36.75" thickBot="1" x14ac:dyDescent="0.3">
      <c r="A38" s="118" t="s">
        <v>25</v>
      </c>
      <c r="B38" s="154">
        <v>2</v>
      </c>
      <c r="C38" s="115">
        <v>2</v>
      </c>
      <c r="D38" s="303">
        <v>2</v>
      </c>
      <c r="E38" s="156">
        <f t="shared" si="5"/>
        <v>1</v>
      </c>
      <c r="F38" s="163" t="s">
        <v>97</v>
      </c>
      <c r="G38" s="304">
        <v>2</v>
      </c>
      <c r="H38" s="305">
        <v>2</v>
      </c>
      <c r="I38" s="128">
        <f t="shared" si="0"/>
        <v>1</v>
      </c>
      <c r="J38" s="179" t="s">
        <v>469</v>
      </c>
    </row>
    <row r="39" spans="1:10" ht="36.75" thickBot="1" x14ac:dyDescent="0.3">
      <c r="A39" s="118" t="s">
        <v>26</v>
      </c>
      <c r="B39" s="154">
        <v>2</v>
      </c>
      <c r="C39" s="115">
        <v>2</v>
      </c>
      <c r="D39" s="303">
        <v>2</v>
      </c>
      <c r="E39" s="156">
        <f t="shared" si="5"/>
        <v>1</v>
      </c>
      <c r="F39" s="163" t="s">
        <v>98</v>
      </c>
      <c r="G39" s="304">
        <v>0</v>
      </c>
      <c r="H39" s="305">
        <v>0</v>
      </c>
      <c r="I39" s="128">
        <f t="shared" si="0"/>
        <v>0</v>
      </c>
      <c r="J39" s="180" t="s">
        <v>826</v>
      </c>
    </row>
    <row r="40" spans="1:10" ht="60.75" thickBot="1" x14ac:dyDescent="0.3">
      <c r="A40" s="118" t="s">
        <v>27</v>
      </c>
      <c r="B40" s="154">
        <v>2</v>
      </c>
      <c r="C40" s="115">
        <v>2</v>
      </c>
      <c r="D40" s="303">
        <v>2</v>
      </c>
      <c r="E40" s="156">
        <f t="shared" si="5"/>
        <v>1</v>
      </c>
      <c r="F40" s="163" t="s">
        <v>99</v>
      </c>
      <c r="G40" s="304">
        <v>2</v>
      </c>
      <c r="H40" s="305">
        <v>2</v>
      </c>
      <c r="I40" s="128">
        <f t="shared" si="0"/>
        <v>1</v>
      </c>
      <c r="J40" s="180" t="s">
        <v>833</v>
      </c>
    </row>
    <row r="41" spans="1:10" s="16"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303">
        <v>2</v>
      </c>
      <c r="E42" s="156">
        <f t="shared" ref="E42:E45" si="6">(D42/B42)</f>
        <v>1</v>
      </c>
      <c r="F42" s="163" t="s">
        <v>100</v>
      </c>
      <c r="G42" s="304">
        <v>2</v>
      </c>
      <c r="H42" s="305">
        <v>2</v>
      </c>
      <c r="I42" s="128">
        <f t="shared" si="0"/>
        <v>1</v>
      </c>
      <c r="J42" s="179" t="s">
        <v>512</v>
      </c>
    </row>
    <row r="43" spans="1:10" ht="36.75" thickBot="1" x14ac:dyDescent="0.3">
      <c r="A43" s="118" t="s">
        <v>30</v>
      </c>
      <c r="B43" s="154">
        <v>2</v>
      </c>
      <c r="C43" s="115">
        <v>2</v>
      </c>
      <c r="D43" s="303">
        <v>2</v>
      </c>
      <c r="E43" s="156">
        <f t="shared" si="6"/>
        <v>1</v>
      </c>
      <c r="F43" s="163" t="s">
        <v>101</v>
      </c>
      <c r="G43" s="304">
        <v>2</v>
      </c>
      <c r="H43" s="305">
        <v>2</v>
      </c>
      <c r="I43" s="128">
        <f t="shared" si="0"/>
        <v>1</v>
      </c>
      <c r="J43" s="179" t="s">
        <v>828</v>
      </c>
    </row>
    <row r="44" spans="1:10" ht="48.75" thickBot="1" x14ac:dyDescent="0.3">
      <c r="A44" s="118" t="s">
        <v>31</v>
      </c>
      <c r="B44" s="154">
        <v>2</v>
      </c>
      <c r="C44" s="115">
        <v>2</v>
      </c>
      <c r="D44" s="303">
        <v>2</v>
      </c>
      <c r="E44" s="156">
        <f t="shared" si="6"/>
        <v>1</v>
      </c>
      <c r="F44" s="163" t="s">
        <v>102</v>
      </c>
      <c r="G44" s="304">
        <v>2</v>
      </c>
      <c r="H44" s="305">
        <v>2</v>
      </c>
      <c r="I44" s="128">
        <f t="shared" si="0"/>
        <v>1</v>
      </c>
      <c r="J44" s="179" t="s">
        <v>102</v>
      </c>
    </row>
    <row r="45" spans="1:10" ht="48.75" thickBot="1" x14ac:dyDescent="0.3">
      <c r="A45" s="118" t="s">
        <v>32</v>
      </c>
      <c r="B45" s="154">
        <v>2</v>
      </c>
      <c r="C45" s="115">
        <v>2</v>
      </c>
      <c r="D45" s="303">
        <v>2</v>
      </c>
      <c r="E45" s="156">
        <f t="shared" si="6"/>
        <v>1</v>
      </c>
      <c r="F45" s="163" t="s">
        <v>102</v>
      </c>
      <c r="G45" s="304">
        <v>2</v>
      </c>
      <c r="H45" s="305">
        <v>2</v>
      </c>
      <c r="I45" s="128">
        <f t="shared" si="0"/>
        <v>1</v>
      </c>
      <c r="J45" s="179" t="s">
        <v>829</v>
      </c>
    </row>
    <row r="46" spans="1:10" s="16"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303">
        <v>2</v>
      </c>
      <c r="E47" s="156">
        <f t="shared" ref="E47:E48" si="7">(D47/B47)</f>
        <v>1</v>
      </c>
      <c r="F47" s="163" t="s">
        <v>103</v>
      </c>
      <c r="G47" s="304">
        <v>2</v>
      </c>
      <c r="H47" s="305">
        <v>2</v>
      </c>
      <c r="I47" s="128">
        <f t="shared" si="0"/>
        <v>1</v>
      </c>
      <c r="J47" s="179" t="s">
        <v>513</v>
      </c>
    </row>
    <row r="48" spans="1:10" ht="60.75" thickBot="1" x14ac:dyDescent="0.3">
      <c r="A48" s="118" t="s">
        <v>34</v>
      </c>
      <c r="B48" s="154">
        <v>2</v>
      </c>
      <c r="C48" s="115">
        <v>2</v>
      </c>
      <c r="D48" s="303">
        <v>2</v>
      </c>
      <c r="E48" s="156">
        <f t="shared" si="7"/>
        <v>1</v>
      </c>
      <c r="F48" s="163" t="s">
        <v>103</v>
      </c>
      <c r="G48" s="304">
        <v>2</v>
      </c>
      <c r="H48" s="305">
        <v>2</v>
      </c>
      <c r="I48" s="128">
        <f t="shared" si="0"/>
        <v>1</v>
      </c>
      <c r="J48" s="179" t="s">
        <v>513</v>
      </c>
    </row>
    <row r="49" spans="1:10" s="16"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303">
        <v>2</v>
      </c>
      <c r="E50" s="156">
        <f t="shared" ref="E50:E51" si="8">(D50/B50)</f>
        <v>1</v>
      </c>
      <c r="F50" s="163" t="s">
        <v>104</v>
      </c>
      <c r="G50" s="304">
        <v>2</v>
      </c>
      <c r="H50" s="305">
        <v>2</v>
      </c>
      <c r="I50" s="128">
        <f t="shared" si="0"/>
        <v>1</v>
      </c>
      <c r="J50" s="179" t="s">
        <v>380</v>
      </c>
    </row>
    <row r="51" spans="1:10" ht="28.5" thickBot="1" x14ac:dyDescent="0.3">
      <c r="A51" s="116" t="s">
        <v>36</v>
      </c>
      <c r="B51" s="154">
        <v>2</v>
      </c>
      <c r="C51" s="115">
        <v>2</v>
      </c>
      <c r="D51" s="303">
        <v>2</v>
      </c>
      <c r="E51" s="156">
        <f t="shared" si="8"/>
        <v>1</v>
      </c>
      <c r="F51" s="163" t="s">
        <v>105</v>
      </c>
      <c r="G51" s="304">
        <v>1</v>
      </c>
      <c r="H51" s="305">
        <v>1</v>
      </c>
      <c r="I51" s="128">
        <f t="shared" si="0"/>
        <v>0.5</v>
      </c>
      <c r="J51" s="179" t="s">
        <v>830</v>
      </c>
    </row>
    <row r="52" spans="1:10" s="16" customFormat="1" ht="48" thickBot="1" x14ac:dyDescent="0.3">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303">
        <v>1</v>
      </c>
      <c r="E53" s="156">
        <f t="shared" ref="E53:E54" si="9">(D53/B53)</f>
        <v>0.5</v>
      </c>
      <c r="F53" s="163" t="s">
        <v>106</v>
      </c>
      <c r="G53" s="304">
        <v>0</v>
      </c>
      <c r="H53" s="305">
        <v>0</v>
      </c>
      <c r="I53" s="128">
        <f t="shared" si="0"/>
        <v>0</v>
      </c>
      <c r="J53" s="180" t="s">
        <v>831</v>
      </c>
    </row>
    <row r="54" spans="1:10" ht="60.75" thickBot="1" x14ac:dyDescent="0.3">
      <c r="A54" s="118" t="s">
        <v>38</v>
      </c>
      <c r="B54" s="154">
        <v>2</v>
      </c>
      <c r="C54" s="115">
        <v>2</v>
      </c>
      <c r="D54" s="303">
        <v>1</v>
      </c>
      <c r="E54" s="156">
        <f t="shared" si="9"/>
        <v>0.5</v>
      </c>
      <c r="F54" s="163" t="s">
        <v>107</v>
      </c>
      <c r="G54" s="304">
        <v>0</v>
      </c>
      <c r="H54" s="305">
        <v>0</v>
      </c>
      <c r="I54" s="128">
        <f t="shared" si="0"/>
        <v>0</v>
      </c>
      <c r="J54" s="180" t="s">
        <v>831</v>
      </c>
    </row>
    <row r="55" spans="1:10" s="16" customFormat="1" ht="48" thickBot="1" x14ac:dyDescent="0.3">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303">
        <v>2</v>
      </c>
      <c r="E56" s="156">
        <f t="shared" ref="E56:E59" si="10">(D56/B56)</f>
        <v>1</v>
      </c>
      <c r="F56" s="163" t="s">
        <v>108</v>
      </c>
      <c r="G56" s="304">
        <v>2</v>
      </c>
      <c r="H56" s="305">
        <v>2</v>
      </c>
      <c r="I56" s="128">
        <f t="shared" si="0"/>
        <v>1</v>
      </c>
      <c r="J56" s="118" t="s">
        <v>382</v>
      </c>
    </row>
    <row r="57" spans="1:10" ht="60.75" thickBot="1" x14ac:dyDescent="0.3">
      <c r="A57" s="118" t="s">
        <v>40</v>
      </c>
      <c r="B57" s="154">
        <v>2</v>
      </c>
      <c r="C57" s="115">
        <v>2</v>
      </c>
      <c r="D57" s="303">
        <v>2</v>
      </c>
      <c r="E57" s="156">
        <f t="shared" si="10"/>
        <v>1</v>
      </c>
      <c r="F57" s="163" t="s">
        <v>109</v>
      </c>
      <c r="G57" s="304">
        <v>2</v>
      </c>
      <c r="H57" s="305">
        <v>2</v>
      </c>
      <c r="I57" s="128">
        <f t="shared" si="0"/>
        <v>1</v>
      </c>
      <c r="J57" s="118" t="s">
        <v>108</v>
      </c>
    </row>
    <row r="58" spans="1:10" ht="36.75" thickBot="1" x14ac:dyDescent="0.3">
      <c r="A58" s="118" t="s">
        <v>41</v>
      </c>
      <c r="B58" s="154">
        <v>2</v>
      </c>
      <c r="C58" s="115">
        <v>2</v>
      </c>
      <c r="D58" s="303">
        <v>2</v>
      </c>
      <c r="E58" s="156">
        <f t="shared" si="10"/>
        <v>1</v>
      </c>
      <c r="F58" s="163" t="s">
        <v>110</v>
      </c>
      <c r="G58" s="304">
        <v>2</v>
      </c>
      <c r="H58" s="305">
        <v>2</v>
      </c>
      <c r="I58" s="128">
        <f t="shared" si="0"/>
        <v>1</v>
      </c>
      <c r="J58" s="179" t="s">
        <v>110</v>
      </c>
    </row>
    <row r="59" spans="1:10" ht="48.75" thickBot="1" x14ac:dyDescent="0.3">
      <c r="A59" s="118" t="s">
        <v>42</v>
      </c>
      <c r="B59" s="154">
        <v>2</v>
      </c>
      <c r="C59" s="115">
        <v>2</v>
      </c>
      <c r="D59" s="303">
        <v>2</v>
      </c>
      <c r="E59" s="156">
        <f t="shared" si="10"/>
        <v>1</v>
      </c>
      <c r="F59" s="163" t="s">
        <v>111</v>
      </c>
      <c r="G59" s="304">
        <v>2</v>
      </c>
      <c r="H59" s="305">
        <v>2</v>
      </c>
      <c r="I59" s="128">
        <f t="shared" si="0"/>
        <v>1</v>
      </c>
      <c r="J59" s="180" t="s">
        <v>832</v>
      </c>
    </row>
    <row r="60" spans="1:10" s="16" customFormat="1" ht="51" customHeight="1" thickBot="1" x14ac:dyDescent="0.3">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62.25" customHeight="1" thickBot="1" x14ac:dyDescent="0.3">
      <c r="A61" s="118" t="s">
        <v>43</v>
      </c>
      <c r="B61" s="154">
        <v>2</v>
      </c>
      <c r="C61" s="126">
        <v>2</v>
      </c>
      <c r="D61" s="303">
        <v>2</v>
      </c>
      <c r="E61" s="156">
        <f t="shared" ref="E61:E62" si="11">(D61/B61)</f>
        <v>1</v>
      </c>
      <c r="F61" s="163" t="s">
        <v>112</v>
      </c>
      <c r="G61" s="304">
        <v>2</v>
      </c>
      <c r="H61" s="305">
        <v>2</v>
      </c>
      <c r="I61" s="128">
        <f t="shared" si="0"/>
        <v>1</v>
      </c>
      <c r="J61" s="179" t="s">
        <v>112</v>
      </c>
    </row>
    <row r="62" spans="1:10" ht="36.75" thickBot="1" x14ac:dyDescent="0.3">
      <c r="A62" s="118" t="s">
        <v>44</v>
      </c>
      <c r="B62" s="154">
        <v>2</v>
      </c>
      <c r="C62" s="126">
        <v>2</v>
      </c>
      <c r="D62" s="303">
        <v>2</v>
      </c>
      <c r="E62" s="156">
        <f t="shared" si="11"/>
        <v>1</v>
      </c>
      <c r="F62" s="163" t="s">
        <v>113</v>
      </c>
      <c r="G62" s="304">
        <v>1</v>
      </c>
      <c r="H62" s="305">
        <v>1</v>
      </c>
      <c r="I62" s="128">
        <f t="shared" si="0"/>
        <v>0.5</v>
      </c>
      <c r="J62" s="218" t="s">
        <v>827</v>
      </c>
    </row>
    <row r="63" spans="1:10" s="16" customFormat="1" ht="32.25" thickBot="1" x14ac:dyDescent="0.3">
      <c r="A63" s="310" t="s">
        <v>64</v>
      </c>
      <c r="B63" s="136">
        <f>SUM(B64:B65)</f>
        <v>4</v>
      </c>
      <c r="C63" s="136">
        <f>SUM(C64:C65)</f>
        <v>4</v>
      </c>
      <c r="D63" s="136">
        <f>SUM(D64:D65)</f>
        <v>2</v>
      </c>
      <c r="E63" s="137">
        <f>(D63/B63)</f>
        <v>0.5</v>
      </c>
      <c r="F63" s="136" t="str">
        <f>IF(E63&gt;=0.5,"Đạt","Không đạt")</f>
        <v>Đạt</v>
      </c>
      <c r="G63" s="136">
        <f>SUM(G64:G65)</f>
        <v>2</v>
      </c>
      <c r="H63" s="136">
        <f>SUM(H64:H65)</f>
        <v>2</v>
      </c>
      <c r="I63" s="138">
        <f t="shared" si="0"/>
        <v>0.5</v>
      </c>
      <c r="J63" s="136" t="str">
        <f>IF(I63&gt;=0.5,"Đạt","Không đạt")</f>
        <v>Đạt</v>
      </c>
    </row>
    <row r="64" spans="1:10" ht="84.75" thickBot="1" x14ac:dyDescent="0.3">
      <c r="A64" s="195" t="s">
        <v>45</v>
      </c>
      <c r="B64" s="154">
        <v>2</v>
      </c>
      <c r="C64" s="126">
        <v>2</v>
      </c>
      <c r="D64" s="303">
        <v>1</v>
      </c>
      <c r="E64" s="156">
        <f t="shared" ref="E64:E65" si="12">(D64/B64)</f>
        <v>0.5</v>
      </c>
      <c r="F64" s="163" t="s">
        <v>114</v>
      </c>
      <c r="G64" s="304">
        <v>1</v>
      </c>
      <c r="H64" s="305">
        <v>1</v>
      </c>
      <c r="I64" s="128">
        <f t="shared" si="0"/>
        <v>0.5</v>
      </c>
      <c r="J64" s="163" t="s">
        <v>114</v>
      </c>
    </row>
    <row r="65" spans="1:10" ht="108.75" thickBot="1" x14ac:dyDescent="0.3">
      <c r="A65" s="195" t="s">
        <v>46</v>
      </c>
      <c r="B65" s="154">
        <v>2</v>
      </c>
      <c r="C65" s="126">
        <v>2</v>
      </c>
      <c r="D65" s="303">
        <v>1</v>
      </c>
      <c r="E65" s="156">
        <f t="shared" si="12"/>
        <v>0.5</v>
      </c>
      <c r="F65" s="163" t="s">
        <v>115</v>
      </c>
      <c r="G65" s="304">
        <v>1</v>
      </c>
      <c r="H65" s="305">
        <v>1</v>
      </c>
      <c r="I65" s="128">
        <f t="shared" si="0"/>
        <v>0.5</v>
      </c>
      <c r="J65" s="306" t="s">
        <v>834</v>
      </c>
    </row>
    <row r="66" spans="1:10" s="16" customFormat="1" ht="63.75" thickBot="1" x14ac:dyDescent="0.3">
      <c r="A66" s="311" t="s">
        <v>47</v>
      </c>
      <c r="B66" s="133">
        <f>SUM(B67,B72,B75)</f>
        <v>16</v>
      </c>
      <c r="C66" s="133">
        <f>SUM(C67,C72,C75)</f>
        <v>16</v>
      </c>
      <c r="D66" s="133">
        <f>SUM(D67,D72,D75)</f>
        <v>10</v>
      </c>
      <c r="E66" s="134">
        <f>(D66/B66)</f>
        <v>0.625</v>
      </c>
      <c r="F66" s="152" t="str">
        <f>IF(E66&gt;=0.5,"Đạt","Không đạt")</f>
        <v>Đạt</v>
      </c>
      <c r="G66" s="133">
        <f>SUM(G67,G72,G75)</f>
        <v>10</v>
      </c>
      <c r="H66" s="133">
        <f>SUM(H67,H72,H75)</f>
        <v>10</v>
      </c>
      <c r="I66" s="134">
        <f t="shared" si="0"/>
        <v>0.625</v>
      </c>
      <c r="J66" s="152" t="str">
        <f>IF(I66&gt;=0.5,"Đạt","Không đạt")</f>
        <v>Đạt</v>
      </c>
    </row>
    <row r="67" spans="1:10" s="16" customFormat="1" ht="32.25" thickBot="1" x14ac:dyDescent="0.3">
      <c r="A67" s="310" t="s">
        <v>48</v>
      </c>
      <c r="B67" s="136">
        <f>SUM(B68:B71)</f>
        <v>8</v>
      </c>
      <c r="C67" s="136">
        <f>SUM(C68:C71)</f>
        <v>8</v>
      </c>
      <c r="D67" s="136">
        <f>SUM(D68:D71)</f>
        <v>6</v>
      </c>
      <c r="E67" s="137">
        <f>(D67/B67)</f>
        <v>0.75</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95" t="s">
        <v>49</v>
      </c>
      <c r="B68" s="154">
        <v>2</v>
      </c>
      <c r="C68" s="126">
        <v>2</v>
      </c>
      <c r="D68" s="303">
        <v>2</v>
      </c>
      <c r="E68" s="156">
        <f t="shared" ref="E68:E71" si="13">(D68/B68)</f>
        <v>1</v>
      </c>
      <c r="F68" s="320" t="s">
        <v>116</v>
      </c>
      <c r="G68" s="304">
        <v>2</v>
      </c>
      <c r="H68" s="305">
        <v>2</v>
      </c>
      <c r="I68" s="128">
        <f t="shared" si="0"/>
        <v>1</v>
      </c>
      <c r="J68" s="179" t="s">
        <v>116</v>
      </c>
    </row>
    <row r="69" spans="1:10" ht="24.75" thickBot="1" x14ac:dyDescent="0.3">
      <c r="A69" s="195" t="s">
        <v>50</v>
      </c>
      <c r="B69" s="154">
        <v>2</v>
      </c>
      <c r="C69" s="126">
        <v>2</v>
      </c>
      <c r="D69" s="303">
        <v>0</v>
      </c>
      <c r="E69" s="156">
        <f t="shared" si="13"/>
        <v>0</v>
      </c>
      <c r="F69" s="163"/>
      <c r="G69" s="304">
        <v>0</v>
      </c>
      <c r="H69" s="305">
        <v>0</v>
      </c>
      <c r="I69" s="128">
        <f t="shared" si="0"/>
        <v>0</v>
      </c>
      <c r="J69" s="175" t="s">
        <v>835</v>
      </c>
    </row>
    <row r="70" spans="1:10" ht="48.75" thickBot="1" x14ac:dyDescent="0.3">
      <c r="A70" s="195" t="s">
        <v>51</v>
      </c>
      <c r="B70" s="154">
        <v>2</v>
      </c>
      <c r="C70" s="126">
        <v>2</v>
      </c>
      <c r="D70" s="303">
        <v>2</v>
      </c>
      <c r="E70" s="156">
        <f t="shared" si="13"/>
        <v>1</v>
      </c>
      <c r="F70" s="320" t="s">
        <v>117</v>
      </c>
      <c r="G70" s="304">
        <v>2</v>
      </c>
      <c r="H70" s="305">
        <v>2</v>
      </c>
      <c r="I70" s="128">
        <f t="shared" si="0"/>
        <v>1</v>
      </c>
      <c r="J70" s="321" t="s">
        <v>836</v>
      </c>
    </row>
    <row r="71" spans="1:10" ht="83.25" customHeight="1" thickBot="1" x14ac:dyDescent="0.3">
      <c r="A71" s="195" t="s">
        <v>52</v>
      </c>
      <c r="B71" s="154">
        <v>2</v>
      </c>
      <c r="C71" s="126">
        <v>2</v>
      </c>
      <c r="D71" s="303">
        <v>2</v>
      </c>
      <c r="E71" s="156">
        <f t="shared" si="13"/>
        <v>1</v>
      </c>
      <c r="F71" s="163" t="s">
        <v>118</v>
      </c>
      <c r="G71" s="304">
        <v>2</v>
      </c>
      <c r="H71" s="305">
        <v>2</v>
      </c>
      <c r="I71" s="128">
        <f t="shared" si="0"/>
        <v>1</v>
      </c>
      <c r="J71" s="175" t="s">
        <v>388</v>
      </c>
    </row>
    <row r="72" spans="1:10" s="16" customFormat="1" ht="48" thickBot="1" x14ac:dyDescent="0.3">
      <c r="A72" s="31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95" t="s">
        <v>53</v>
      </c>
      <c r="B73" s="154">
        <v>2</v>
      </c>
      <c r="C73" s="126">
        <v>2</v>
      </c>
      <c r="D73" s="303">
        <v>2</v>
      </c>
      <c r="E73" s="156">
        <f t="shared" ref="E73:E74" si="14">(D73/B73)</f>
        <v>1</v>
      </c>
      <c r="F73" s="163" t="s">
        <v>119</v>
      </c>
      <c r="G73" s="304">
        <v>2</v>
      </c>
      <c r="H73" s="305">
        <v>2</v>
      </c>
      <c r="I73" s="128">
        <f t="shared" si="0"/>
        <v>1</v>
      </c>
      <c r="J73" s="179" t="s">
        <v>246</v>
      </c>
    </row>
    <row r="74" spans="1:10" ht="36.75" thickBot="1" x14ac:dyDescent="0.3">
      <c r="A74" s="195" t="s">
        <v>54</v>
      </c>
      <c r="B74" s="154">
        <v>2</v>
      </c>
      <c r="C74" s="126">
        <v>2</v>
      </c>
      <c r="D74" s="303">
        <v>0</v>
      </c>
      <c r="E74" s="156">
        <f t="shared" si="14"/>
        <v>0</v>
      </c>
      <c r="F74" s="163"/>
      <c r="G74" s="304">
        <v>0</v>
      </c>
      <c r="H74" s="305">
        <v>0</v>
      </c>
      <c r="I74" s="128">
        <f t="shared" si="0"/>
        <v>0</v>
      </c>
      <c r="J74" s="179" t="s">
        <v>837</v>
      </c>
    </row>
    <row r="75" spans="1:10" s="16" customFormat="1" ht="32.25" thickBot="1" x14ac:dyDescent="0.3">
      <c r="A75" s="31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95" t="s">
        <v>55</v>
      </c>
      <c r="B76" s="154">
        <v>2</v>
      </c>
      <c r="C76" s="126">
        <v>2</v>
      </c>
      <c r="D76" s="303">
        <v>2</v>
      </c>
      <c r="E76" s="156">
        <f t="shared" ref="E76:E77" si="15">(D76/B76)</f>
        <v>1</v>
      </c>
      <c r="F76" s="163" t="s">
        <v>120</v>
      </c>
      <c r="G76" s="304">
        <v>2</v>
      </c>
      <c r="H76" s="305">
        <v>2</v>
      </c>
      <c r="I76" s="128">
        <f t="shared" si="0"/>
        <v>1</v>
      </c>
      <c r="J76" s="179" t="s">
        <v>514</v>
      </c>
    </row>
    <row r="77" spans="1:10" ht="36.75" thickBot="1" x14ac:dyDescent="0.3">
      <c r="A77" s="195" t="s">
        <v>56</v>
      </c>
      <c r="B77" s="154">
        <v>2</v>
      </c>
      <c r="C77" s="126">
        <v>2</v>
      </c>
      <c r="D77" s="303">
        <v>0</v>
      </c>
      <c r="E77" s="156">
        <f t="shared" si="15"/>
        <v>0</v>
      </c>
      <c r="F77" s="163"/>
      <c r="G77" s="304">
        <v>0</v>
      </c>
      <c r="H77" s="305">
        <v>0</v>
      </c>
      <c r="I77" s="128">
        <f t="shared" si="0"/>
        <v>0</v>
      </c>
      <c r="J77" s="179" t="s">
        <v>838</v>
      </c>
    </row>
    <row r="78" spans="1:10" ht="16.5" thickBot="1" x14ac:dyDescent="0.3">
      <c r="A78" s="312" t="s">
        <v>57</v>
      </c>
      <c r="B78" s="153">
        <f>SUM(B16,B30,B66)</f>
        <v>88</v>
      </c>
      <c r="C78" s="117">
        <f>SUM(C16,C30,C66)</f>
        <v>88</v>
      </c>
      <c r="D78" s="124">
        <f>SUM(D16,D30,D66)</f>
        <v>73</v>
      </c>
      <c r="E78" s="164">
        <f>(D78/B78)</f>
        <v>0.82954545454545459</v>
      </c>
      <c r="F78" s="115"/>
      <c r="G78" s="165">
        <f>SUM(G16,G30,G66)</f>
        <v>62</v>
      </c>
      <c r="H78" s="124">
        <f>SUM(H16,H30,H66)</f>
        <v>62</v>
      </c>
      <c r="I78" s="164">
        <f t="shared" si="0"/>
        <v>0.70454545454545459</v>
      </c>
      <c r="J78" s="115"/>
    </row>
    <row r="79" spans="1:10" ht="16.5" thickBot="1" x14ac:dyDescent="0.3">
      <c r="A79" s="312" t="s">
        <v>58</v>
      </c>
      <c r="B79" s="153">
        <v>100</v>
      </c>
      <c r="C79" s="117">
        <f>(C78*B79)/B78</f>
        <v>100</v>
      </c>
      <c r="D79" s="125">
        <f>(D78*B79)/B78</f>
        <v>82.954545454545453</v>
      </c>
      <c r="E79" s="164">
        <f>(D79/B79)</f>
        <v>0.82954545454545459</v>
      </c>
      <c r="F79" s="115"/>
      <c r="G79" s="167">
        <f>(G78/B78)*100</f>
        <v>70.454545454545453</v>
      </c>
      <c r="H79" s="125">
        <f>(H78*B79)/B78</f>
        <v>70.454545454545453</v>
      </c>
      <c r="I79" s="164">
        <f t="shared" si="0"/>
        <v>0.70454545454545459</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840</v>
      </c>
      <c r="B86" s="376"/>
      <c r="C86" s="376"/>
      <c r="D86" s="376"/>
      <c r="I86" s="377" t="s">
        <v>839</v>
      </c>
      <c r="J86" s="378"/>
    </row>
    <row r="87" spans="1:10" ht="16.899999999999999" x14ac:dyDescent="0.3">
      <c r="B87" s="29"/>
      <c r="C87" s="29"/>
      <c r="D87" s="35"/>
      <c r="E87" s="35"/>
    </row>
    <row r="88" spans="1:10" ht="16.899999999999999" x14ac:dyDescent="0.3">
      <c r="B88" s="30"/>
      <c r="C88" s="30"/>
      <c r="D88" s="36"/>
      <c r="E88" s="36"/>
    </row>
    <row r="89" spans="1:10" ht="16.899999999999999" x14ac:dyDescent="0.3">
      <c r="B89" s="31"/>
      <c r="C89" s="31"/>
      <c r="D89" s="37"/>
      <c r="E89" s="37"/>
    </row>
  </sheetData>
  <mergeCells count="17">
    <mergeCell ref="A6:J6"/>
    <mergeCell ref="A7:J7"/>
    <mergeCell ref="A8:J8"/>
    <mergeCell ref="A9:J9"/>
    <mergeCell ref="A10:J10"/>
    <mergeCell ref="A12:J12"/>
    <mergeCell ref="A14:A15"/>
    <mergeCell ref="B14:B15"/>
    <mergeCell ref="C14:C15"/>
    <mergeCell ref="D14:F14"/>
    <mergeCell ref="G14:J14"/>
    <mergeCell ref="D80:E80"/>
    <mergeCell ref="H80:I80"/>
    <mergeCell ref="A82:E82"/>
    <mergeCell ref="H82:J82"/>
    <mergeCell ref="A86:D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zoomScale="115" zoomScaleNormal="115" workbookViewId="0">
      <selection activeCell="K11" sqref="K11"/>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1157</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0" t="s">
        <v>82</v>
      </c>
      <c r="B11" s="230"/>
      <c r="C11" s="230"/>
      <c r="D11" s="230"/>
      <c r="E11" s="230"/>
      <c r="F11" s="230"/>
      <c r="G11" s="230"/>
      <c r="H11" s="230"/>
      <c r="I11" s="230"/>
      <c r="J11" s="23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83" t="s">
        <v>790</v>
      </c>
      <c r="G18" s="166">
        <v>2</v>
      </c>
      <c r="H18" s="127">
        <v>2</v>
      </c>
      <c r="I18" s="128">
        <f t="shared" si="0"/>
        <v>1</v>
      </c>
      <c r="J18" s="183" t="s">
        <v>790</v>
      </c>
    </row>
    <row r="19" spans="1:10" ht="60.75" thickBot="1" x14ac:dyDescent="0.3">
      <c r="A19" s="118" t="s">
        <v>7</v>
      </c>
      <c r="B19" s="154">
        <v>2</v>
      </c>
      <c r="C19" s="115">
        <v>2</v>
      </c>
      <c r="D19" s="148">
        <v>2</v>
      </c>
      <c r="E19" s="156">
        <f t="shared" ref="E19:E23" si="1">(D19/B19)</f>
        <v>1</v>
      </c>
      <c r="F19" s="183" t="s">
        <v>454</v>
      </c>
      <c r="G19" s="166">
        <v>2</v>
      </c>
      <c r="H19" s="127">
        <v>2</v>
      </c>
      <c r="I19" s="128">
        <f t="shared" si="0"/>
        <v>1</v>
      </c>
      <c r="J19" s="118" t="s">
        <v>517</v>
      </c>
    </row>
    <row r="20" spans="1:10" ht="36.75" thickBot="1" x14ac:dyDescent="0.3">
      <c r="A20" s="118" t="s">
        <v>8</v>
      </c>
      <c r="B20" s="154">
        <v>2</v>
      </c>
      <c r="C20" s="115">
        <v>2</v>
      </c>
      <c r="D20" s="148">
        <v>2</v>
      </c>
      <c r="E20" s="156">
        <f t="shared" si="1"/>
        <v>1</v>
      </c>
      <c r="F20" s="179" t="s">
        <v>455</v>
      </c>
      <c r="G20" s="166">
        <v>2</v>
      </c>
      <c r="H20" s="127">
        <v>2</v>
      </c>
      <c r="I20" s="128">
        <f t="shared" si="0"/>
        <v>1</v>
      </c>
      <c r="J20" s="118" t="s">
        <v>517</v>
      </c>
    </row>
    <row r="21" spans="1:10" ht="60.75" thickBot="1" x14ac:dyDescent="0.3">
      <c r="A21" s="118" t="s">
        <v>9</v>
      </c>
      <c r="B21" s="154">
        <v>2</v>
      </c>
      <c r="C21" s="115">
        <v>2</v>
      </c>
      <c r="D21" s="148">
        <v>2</v>
      </c>
      <c r="E21" s="156">
        <f t="shared" si="1"/>
        <v>1</v>
      </c>
      <c r="F21" s="169" t="s">
        <v>329</v>
      </c>
      <c r="G21" s="166">
        <v>2</v>
      </c>
      <c r="H21" s="127">
        <v>2</v>
      </c>
      <c r="I21" s="128">
        <f t="shared" si="0"/>
        <v>1</v>
      </c>
      <c r="J21" s="118" t="s">
        <v>518</v>
      </c>
    </row>
    <row r="22" spans="1:10" ht="36.75" thickBot="1" x14ac:dyDescent="0.3">
      <c r="A22" s="118" t="s">
        <v>10</v>
      </c>
      <c r="B22" s="154">
        <v>2</v>
      </c>
      <c r="C22" s="115">
        <v>2</v>
      </c>
      <c r="D22" s="148">
        <v>2</v>
      </c>
      <c r="E22" s="156">
        <f t="shared" si="1"/>
        <v>1</v>
      </c>
      <c r="F22" s="169" t="s">
        <v>330</v>
      </c>
      <c r="G22" s="166">
        <v>2</v>
      </c>
      <c r="H22" s="127">
        <v>2</v>
      </c>
      <c r="I22" s="128">
        <f t="shared" si="0"/>
        <v>1</v>
      </c>
      <c r="J22" s="118" t="s">
        <v>519</v>
      </c>
    </row>
    <row r="23" spans="1:10" ht="48.75" thickBot="1" x14ac:dyDescent="0.3">
      <c r="A23" s="118" t="s">
        <v>11</v>
      </c>
      <c r="B23" s="154">
        <v>2</v>
      </c>
      <c r="C23" s="115">
        <v>2</v>
      </c>
      <c r="D23" s="148">
        <v>1</v>
      </c>
      <c r="E23" s="156">
        <f t="shared" si="1"/>
        <v>0.5</v>
      </c>
      <c r="F23" s="169" t="s">
        <v>456</v>
      </c>
      <c r="G23" s="166">
        <v>0</v>
      </c>
      <c r="H23" s="127">
        <v>0</v>
      </c>
      <c r="I23" s="128">
        <f t="shared" si="0"/>
        <v>0</v>
      </c>
      <c r="J23" s="227"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1</v>
      </c>
      <c r="E25" s="156">
        <f t="shared" ref="E25:E26" si="2">(D25/B25)</f>
        <v>0.5</v>
      </c>
      <c r="F25" s="222" t="s">
        <v>457</v>
      </c>
      <c r="G25" s="166">
        <v>0</v>
      </c>
      <c r="H25" s="127">
        <v>0</v>
      </c>
      <c r="I25" s="128">
        <f t="shared" si="0"/>
        <v>0</v>
      </c>
      <c r="J25" s="118" t="s">
        <v>1015</v>
      </c>
    </row>
    <row r="26" spans="1:10" ht="64.5" thickBot="1" x14ac:dyDescent="0.3">
      <c r="A26" s="116" t="s">
        <v>13</v>
      </c>
      <c r="B26" s="154">
        <v>2</v>
      </c>
      <c r="C26" s="115">
        <v>2</v>
      </c>
      <c r="D26" s="148">
        <v>2</v>
      </c>
      <c r="E26" s="156">
        <f t="shared" si="2"/>
        <v>1</v>
      </c>
      <c r="F26" s="221" t="s">
        <v>791</v>
      </c>
      <c r="G26" s="166">
        <v>0</v>
      </c>
      <c r="H26" s="127">
        <v>0</v>
      </c>
      <c r="I26" s="128">
        <f t="shared" si="0"/>
        <v>0</v>
      </c>
      <c r="J26" s="118" t="s">
        <v>1015</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223" t="s">
        <v>459</v>
      </c>
      <c r="G28" s="166">
        <v>2</v>
      </c>
      <c r="H28" s="127">
        <v>2</v>
      </c>
      <c r="I28" s="128">
        <f t="shared" si="0"/>
        <v>1</v>
      </c>
      <c r="J28" s="227" t="s">
        <v>1021</v>
      </c>
    </row>
    <row r="29" spans="1:10" ht="60.75" thickBot="1" x14ac:dyDescent="0.3">
      <c r="A29" s="116" t="s">
        <v>16</v>
      </c>
      <c r="B29" s="154">
        <v>2</v>
      </c>
      <c r="C29" s="115">
        <v>2</v>
      </c>
      <c r="D29" s="148">
        <v>2</v>
      </c>
      <c r="E29" s="156">
        <f t="shared" si="3"/>
        <v>1</v>
      </c>
      <c r="F29" s="221" t="s">
        <v>460</v>
      </c>
      <c r="G29" s="166">
        <v>2</v>
      </c>
      <c r="H29" s="127">
        <v>2</v>
      </c>
      <c r="I29" s="128">
        <f t="shared" si="0"/>
        <v>1</v>
      </c>
      <c r="J29" s="118" t="s">
        <v>641</v>
      </c>
    </row>
    <row r="30" spans="1:10" s="129" customFormat="1" ht="32.25" thickBot="1" x14ac:dyDescent="0.3">
      <c r="A30" s="132" t="s">
        <v>17</v>
      </c>
      <c r="B30" s="133">
        <f>SUM(B31,B34,B41,B46,B49,B52,B55,B60,B63)</f>
        <v>52</v>
      </c>
      <c r="C30" s="133">
        <f>SUM(C31,C34,C41,C46,C49,C52,C55,C60,C63)</f>
        <v>52</v>
      </c>
      <c r="D30" s="133">
        <f>SUM(D31,D34,D41,D46,D49,D52,D55,D60,D63)</f>
        <v>43</v>
      </c>
      <c r="E30" s="134">
        <f>(D30/B30)</f>
        <v>0.82692307692307687</v>
      </c>
      <c r="F30" s="152" t="str">
        <f>IF(E30&gt;=0.5,"Đạt","Không đạt")</f>
        <v>Đạt</v>
      </c>
      <c r="G30" s="133">
        <f>SUM(G31,G34,G41,G46,G49,G52,G55,G60,G63)</f>
        <v>36</v>
      </c>
      <c r="H30" s="133">
        <f>SUM(H31,H34,H41,H46,H49,H52,H55,H60,H63)</f>
        <v>36</v>
      </c>
      <c r="I30" s="134">
        <f t="shared" si="0"/>
        <v>0.69230769230769229</v>
      </c>
      <c r="J30" s="159" t="str">
        <f>IF(I30&gt;=0.5,"Đạt","Không đạt")</f>
        <v>Đạt</v>
      </c>
    </row>
    <row r="31" spans="1:10" s="129" customFormat="1" ht="48" thickBot="1" x14ac:dyDescent="0.3">
      <c r="A31" s="135" t="s">
        <v>18</v>
      </c>
      <c r="B31" s="136">
        <f>SUM(B32:B33)</f>
        <v>4</v>
      </c>
      <c r="C31" s="136">
        <f>SUM(C32:C33)</f>
        <v>4</v>
      </c>
      <c r="D31" s="136">
        <f>SUM(D32:D33)</f>
        <v>3</v>
      </c>
      <c r="E31" s="137">
        <f>(D31/B31)</f>
        <v>0.75</v>
      </c>
      <c r="F31" s="136" t="str">
        <f>IF(E31&gt;=0.5,"Đạt","Không đạt")</f>
        <v>Đạt</v>
      </c>
      <c r="G31" s="136">
        <f>SUM(G32:G33)</f>
        <v>3</v>
      </c>
      <c r="H31" s="136">
        <f>SUM(H32:H33)</f>
        <v>3</v>
      </c>
      <c r="I31" s="138">
        <f t="shared" si="0"/>
        <v>0.75</v>
      </c>
      <c r="J31" s="160" t="str">
        <f>IF(I31&gt;=0.5,"Đạt","Không đạt")</f>
        <v>Đạt</v>
      </c>
    </row>
    <row r="32" spans="1:10" ht="108.75" thickBot="1" x14ac:dyDescent="0.3">
      <c r="A32" s="118" t="s">
        <v>19</v>
      </c>
      <c r="B32" s="154">
        <v>2</v>
      </c>
      <c r="C32" s="115">
        <v>2</v>
      </c>
      <c r="D32" s="148">
        <v>2</v>
      </c>
      <c r="E32" s="156">
        <f t="shared" ref="E32:E33" si="4">(D32/B32)</f>
        <v>1</v>
      </c>
      <c r="F32" s="223" t="s">
        <v>461</v>
      </c>
      <c r="G32" s="166">
        <v>2</v>
      </c>
      <c r="H32" s="127">
        <v>2</v>
      </c>
      <c r="I32" s="128">
        <f t="shared" si="0"/>
        <v>1</v>
      </c>
      <c r="J32" s="118" t="s">
        <v>461</v>
      </c>
    </row>
    <row r="33" spans="1:10" ht="24.75" thickBot="1" x14ac:dyDescent="0.3">
      <c r="A33" s="118" t="s">
        <v>20</v>
      </c>
      <c r="B33" s="154">
        <v>2</v>
      </c>
      <c r="C33" s="115">
        <v>2</v>
      </c>
      <c r="D33" s="148">
        <v>1</v>
      </c>
      <c r="E33" s="156">
        <f t="shared" si="4"/>
        <v>0.5</v>
      </c>
      <c r="F33" s="221" t="s">
        <v>462</v>
      </c>
      <c r="G33" s="166">
        <v>1</v>
      </c>
      <c r="H33" s="127">
        <v>1</v>
      </c>
      <c r="I33" s="128">
        <f t="shared" si="0"/>
        <v>0.5</v>
      </c>
      <c r="J33" s="179" t="s">
        <v>1018</v>
      </c>
    </row>
    <row r="34" spans="1:10" s="129" customFormat="1" ht="32.25" thickBot="1" x14ac:dyDescent="0.3">
      <c r="A34" s="135" t="s">
        <v>21</v>
      </c>
      <c r="B34" s="136">
        <f>SUM(B35:B40)</f>
        <v>12</v>
      </c>
      <c r="C34" s="136">
        <f>SUM(C35:C40)</f>
        <v>12</v>
      </c>
      <c r="D34" s="136">
        <f>SUM(D35:D40)</f>
        <v>10</v>
      </c>
      <c r="E34" s="137">
        <f>(D34/B34)</f>
        <v>0.83333333333333337</v>
      </c>
      <c r="F34" s="136" t="str">
        <f>IF(E34&gt;=0.5,"Đạt","Không đạt")</f>
        <v>Đạt</v>
      </c>
      <c r="G34" s="136">
        <f>SUM(G35:G40)</f>
        <v>8</v>
      </c>
      <c r="H34" s="136">
        <f>SUM(H35:H40)</f>
        <v>8</v>
      </c>
      <c r="I34" s="138">
        <f t="shared" si="0"/>
        <v>0.66666666666666663</v>
      </c>
      <c r="J34" s="160" t="str">
        <f>IF(I34&gt;=0.5,"Đạt","Không đạt")</f>
        <v>Đạt</v>
      </c>
    </row>
    <row r="35" spans="1:10" ht="51.75" thickBot="1" x14ac:dyDescent="0.3">
      <c r="A35" s="120" t="s">
        <v>22</v>
      </c>
      <c r="B35" s="154">
        <v>2</v>
      </c>
      <c r="C35" s="115">
        <v>2</v>
      </c>
      <c r="D35" s="148">
        <v>2</v>
      </c>
      <c r="E35" s="156">
        <f t="shared" ref="E35:E40" si="5">(D35/B35)</f>
        <v>1</v>
      </c>
      <c r="F35" s="169" t="s">
        <v>337</v>
      </c>
      <c r="G35" s="166">
        <v>2</v>
      </c>
      <c r="H35" s="127">
        <v>2</v>
      </c>
      <c r="I35" s="128">
        <f t="shared" si="0"/>
        <v>1</v>
      </c>
      <c r="J35" s="118" t="s">
        <v>94</v>
      </c>
    </row>
    <row r="36" spans="1:10" ht="36.75" thickBot="1" x14ac:dyDescent="0.3">
      <c r="A36" s="118" t="s">
        <v>23</v>
      </c>
      <c r="B36" s="154">
        <v>2</v>
      </c>
      <c r="C36" s="115">
        <v>2</v>
      </c>
      <c r="D36" s="148">
        <v>2</v>
      </c>
      <c r="E36" s="156">
        <f t="shared" si="5"/>
        <v>1</v>
      </c>
      <c r="F36" s="169" t="s">
        <v>338</v>
      </c>
      <c r="G36" s="166">
        <v>2</v>
      </c>
      <c r="H36" s="127">
        <v>2</v>
      </c>
      <c r="I36" s="128">
        <f t="shared" si="0"/>
        <v>1</v>
      </c>
      <c r="J36" s="118" t="s">
        <v>95</v>
      </c>
    </row>
    <row r="37" spans="1:10" ht="48.75" thickBot="1" x14ac:dyDescent="0.3">
      <c r="A37" s="118" t="s">
        <v>24</v>
      </c>
      <c r="B37" s="154">
        <v>2</v>
      </c>
      <c r="C37" s="115">
        <v>2</v>
      </c>
      <c r="D37" s="148">
        <v>2</v>
      </c>
      <c r="E37" s="156">
        <f t="shared" si="5"/>
        <v>1</v>
      </c>
      <c r="F37" s="169" t="s">
        <v>339</v>
      </c>
      <c r="G37" s="166">
        <v>2</v>
      </c>
      <c r="H37" s="127">
        <v>2</v>
      </c>
      <c r="I37" s="128">
        <f t="shared" si="0"/>
        <v>1</v>
      </c>
      <c r="J37" s="118" t="s">
        <v>152</v>
      </c>
    </row>
    <row r="38" spans="1:10" ht="36.75" thickBot="1" x14ac:dyDescent="0.3">
      <c r="A38" s="118" t="s">
        <v>25</v>
      </c>
      <c r="B38" s="154">
        <v>2</v>
      </c>
      <c r="C38" s="115">
        <v>2</v>
      </c>
      <c r="D38" s="148">
        <v>2</v>
      </c>
      <c r="E38" s="156">
        <f t="shared" si="5"/>
        <v>1</v>
      </c>
      <c r="F38" s="169" t="s">
        <v>340</v>
      </c>
      <c r="G38" s="166">
        <v>2</v>
      </c>
      <c r="H38" s="127">
        <v>2</v>
      </c>
      <c r="I38" s="128">
        <f t="shared" si="0"/>
        <v>1</v>
      </c>
      <c r="J38" s="118" t="s">
        <v>469</v>
      </c>
    </row>
    <row r="39" spans="1:10" ht="24.75" thickBot="1" x14ac:dyDescent="0.3">
      <c r="A39" s="118" t="s">
        <v>26</v>
      </c>
      <c r="B39" s="154">
        <v>2</v>
      </c>
      <c r="C39" s="115">
        <v>2</v>
      </c>
      <c r="D39" s="148">
        <v>1</v>
      </c>
      <c r="E39" s="156">
        <f t="shared" si="5"/>
        <v>0.5</v>
      </c>
      <c r="F39" s="179" t="s">
        <v>463</v>
      </c>
      <c r="G39" s="166">
        <v>0</v>
      </c>
      <c r="H39" s="127">
        <v>0</v>
      </c>
      <c r="I39" s="128">
        <f t="shared" si="0"/>
        <v>0</v>
      </c>
      <c r="J39" s="227" t="s">
        <v>992</v>
      </c>
    </row>
    <row r="40" spans="1:10" ht="60.75" thickBot="1" x14ac:dyDescent="0.3">
      <c r="A40" s="118" t="s">
        <v>27</v>
      </c>
      <c r="B40" s="154">
        <v>2</v>
      </c>
      <c r="C40" s="115">
        <v>2</v>
      </c>
      <c r="D40" s="148">
        <v>1</v>
      </c>
      <c r="E40" s="211">
        <f t="shared" si="5"/>
        <v>0.5</v>
      </c>
      <c r="F40" s="226" t="s">
        <v>787</v>
      </c>
      <c r="G40" s="166">
        <v>0</v>
      </c>
      <c r="H40" s="127">
        <v>0</v>
      </c>
      <c r="I40" s="128">
        <f t="shared" si="0"/>
        <v>0</v>
      </c>
      <c r="J40" s="227" t="s">
        <v>787</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9" t="s">
        <v>343</v>
      </c>
      <c r="G42" s="166">
        <v>2</v>
      </c>
      <c r="H42" s="127">
        <v>2</v>
      </c>
      <c r="I42" s="128">
        <f t="shared" si="0"/>
        <v>1</v>
      </c>
      <c r="J42" s="118" t="s">
        <v>512</v>
      </c>
    </row>
    <row r="43" spans="1:10" ht="36.75" thickBot="1" x14ac:dyDescent="0.3">
      <c r="A43" s="118" t="s">
        <v>30</v>
      </c>
      <c r="B43" s="154">
        <v>2</v>
      </c>
      <c r="C43" s="115">
        <v>2</v>
      </c>
      <c r="D43" s="148">
        <v>2</v>
      </c>
      <c r="E43" s="156">
        <f t="shared" si="6"/>
        <v>1</v>
      </c>
      <c r="F43" s="169" t="s">
        <v>344</v>
      </c>
      <c r="G43" s="166">
        <v>2</v>
      </c>
      <c r="H43" s="127">
        <v>2</v>
      </c>
      <c r="I43" s="128">
        <f t="shared" si="0"/>
        <v>1</v>
      </c>
      <c r="J43" s="118" t="s">
        <v>525</v>
      </c>
    </row>
    <row r="44" spans="1:10" ht="48.75" thickBot="1" x14ac:dyDescent="0.3">
      <c r="A44" s="118" t="s">
        <v>31</v>
      </c>
      <c r="B44" s="154">
        <v>2</v>
      </c>
      <c r="C44" s="115">
        <v>2</v>
      </c>
      <c r="D44" s="148">
        <v>2</v>
      </c>
      <c r="E44" s="156">
        <f t="shared" si="6"/>
        <v>1</v>
      </c>
      <c r="F44" s="169" t="s">
        <v>345</v>
      </c>
      <c r="G44" s="166">
        <v>2</v>
      </c>
      <c r="H44" s="127">
        <v>2</v>
      </c>
      <c r="I44" s="128">
        <f t="shared" si="0"/>
        <v>1</v>
      </c>
      <c r="J44" s="118" t="s">
        <v>102</v>
      </c>
    </row>
    <row r="45" spans="1:10" ht="48.75" thickBot="1" x14ac:dyDescent="0.3">
      <c r="A45" s="118" t="s">
        <v>32</v>
      </c>
      <c r="B45" s="154">
        <v>2</v>
      </c>
      <c r="C45" s="115">
        <v>2</v>
      </c>
      <c r="D45" s="148">
        <v>2</v>
      </c>
      <c r="E45" s="156">
        <f t="shared" si="6"/>
        <v>1</v>
      </c>
      <c r="F45" s="169" t="s">
        <v>346</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347</v>
      </c>
      <c r="G47" s="166">
        <v>2</v>
      </c>
      <c r="H47" s="127">
        <v>2</v>
      </c>
      <c r="I47" s="128">
        <f t="shared" si="0"/>
        <v>1</v>
      </c>
      <c r="J47" s="179" t="s">
        <v>513</v>
      </c>
    </row>
    <row r="48" spans="1:10" ht="60.75" thickBot="1" x14ac:dyDescent="0.3">
      <c r="A48" s="118" t="s">
        <v>34</v>
      </c>
      <c r="B48" s="154">
        <v>2</v>
      </c>
      <c r="C48" s="115">
        <v>2</v>
      </c>
      <c r="D48" s="148">
        <v>2</v>
      </c>
      <c r="E48" s="156">
        <f t="shared" si="7"/>
        <v>1</v>
      </c>
      <c r="F48" s="163" t="s">
        <v>348</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79" t="s">
        <v>159</v>
      </c>
      <c r="G50" s="166">
        <v>2</v>
      </c>
      <c r="H50" s="127">
        <v>2</v>
      </c>
      <c r="I50" s="128">
        <f t="shared" si="0"/>
        <v>1</v>
      </c>
      <c r="J50" s="118" t="s">
        <v>159</v>
      </c>
    </row>
    <row r="51" spans="1:10" ht="28.5" thickBot="1" x14ac:dyDescent="0.3">
      <c r="A51" s="116" t="s">
        <v>36</v>
      </c>
      <c r="B51" s="154">
        <v>2</v>
      </c>
      <c r="C51" s="115">
        <v>2</v>
      </c>
      <c r="D51" s="148">
        <v>1</v>
      </c>
      <c r="E51" s="156">
        <f t="shared" si="8"/>
        <v>0.5</v>
      </c>
      <c r="F51" s="179" t="s">
        <v>160</v>
      </c>
      <c r="G51" s="166">
        <v>1</v>
      </c>
      <c r="H51" s="127">
        <v>1</v>
      </c>
      <c r="I51" s="128">
        <f t="shared" si="0"/>
        <v>0.5</v>
      </c>
      <c r="J51" s="118" t="s">
        <v>570</v>
      </c>
    </row>
    <row r="52" spans="1:10" s="129" customFormat="1" ht="48" thickBot="1" x14ac:dyDescent="0.3">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1</v>
      </c>
      <c r="E53" s="156">
        <f t="shared" ref="E53:E54" si="9">(D53/B53)</f>
        <v>0.5</v>
      </c>
      <c r="F53" s="179" t="s">
        <v>464</v>
      </c>
      <c r="G53" s="166">
        <v>0</v>
      </c>
      <c r="H53" s="127">
        <v>0</v>
      </c>
      <c r="I53" s="128">
        <f t="shared" si="0"/>
        <v>0</v>
      </c>
      <c r="J53" s="227" t="s">
        <v>527</v>
      </c>
    </row>
    <row r="54" spans="1:10" ht="60.75" thickBot="1" x14ac:dyDescent="0.3">
      <c r="A54" s="118" t="s">
        <v>38</v>
      </c>
      <c r="B54" s="154">
        <v>2</v>
      </c>
      <c r="C54" s="115">
        <v>2</v>
      </c>
      <c r="D54" s="148">
        <v>1</v>
      </c>
      <c r="E54" s="156">
        <f t="shared" si="9"/>
        <v>0.5</v>
      </c>
      <c r="F54" s="195" t="s">
        <v>465</v>
      </c>
      <c r="G54" s="166">
        <v>0</v>
      </c>
      <c r="H54" s="127">
        <v>0</v>
      </c>
      <c r="I54" s="128">
        <f t="shared" si="0"/>
        <v>0</v>
      </c>
      <c r="J54" s="227" t="s">
        <v>528</v>
      </c>
    </row>
    <row r="55" spans="1:10" s="129" customFormat="1" ht="48" thickBot="1" x14ac:dyDescent="0.3">
      <c r="A55" s="139" t="s">
        <v>68</v>
      </c>
      <c r="B55" s="136">
        <f>SUM(B56:B59)</f>
        <v>8</v>
      </c>
      <c r="C55" s="136">
        <f>SUM(C56:C59)</f>
        <v>8</v>
      </c>
      <c r="D55" s="136">
        <f>SUM(D56:D59)</f>
        <v>7</v>
      </c>
      <c r="E55" s="137">
        <f>(D55/B55)</f>
        <v>0.875</v>
      </c>
      <c r="F55" s="136" t="str">
        <f>IF(E55&gt;=0.5,"Đạt","Không đạt")</f>
        <v>Đạt</v>
      </c>
      <c r="G55" s="136">
        <f>SUM(G56:G59)</f>
        <v>5</v>
      </c>
      <c r="H55" s="136">
        <f>SUM(H56:H59)</f>
        <v>5</v>
      </c>
      <c r="I55" s="138">
        <f t="shared" si="0"/>
        <v>0.625</v>
      </c>
      <c r="J55" s="160" t="str">
        <f>IF(I55&gt;=0.5,"Đạt","Không đạt")</f>
        <v>Đạt</v>
      </c>
    </row>
    <row r="56" spans="1:10" ht="48.75" thickBot="1" x14ac:dyDescent="0.3">
      <c r="A56" s="118" t="s">
        <v>39</v>
      </c>
      <c r="B56" s="154">
        <v>2</v>
      </c>
      <c r="C56" s="115">
        <v>2</v>
      </c>
      <c r="D56" s="148">
        <v>1</v>
      </c>
      <c r="E56" s="156">
        <f t="shared" ref="E56:E59" si="10">(D56/B56)</f>
        <v>0.5</v>
      </c>
      <c r="F56" s="169" t="s">
        <v>353</v>
      </c>
      <c r="G56" s="166">
        <v>2</v>
      </c>
      <c r="H56" s="127">
        <v>2</v>
      </c>
      <c r="I56" s="128">
        <f t="shared" si="0"/>
        <v>1</v>
      </c>
      <c r="J56" s="169" t="s">
        <v>382</v>
      </c>
    </row>
    <row r="57" spans="1:10" ht="60.75" thickBot="1" x14ac:dyDescent="0.3">
      <c r="A57" s="118" t="s">
        <v>40</v>
      </c>
      <c r="B57" s="154">
        <v>2</v>
      </c>
      <c r="C57" s="115">
        <v>2</v>
      </c>
      <c r="D57" s="148">
        <v>2</v>
      </c>
      <c r="E57" s="156">
        <f t="shared" si="10"/>
        <v>1</v>
      </c>
      <c r="F57" s="169" t="s">
        <v>354</v>
      </c>
      <c r="G57" s="166">
        <v>2</v>
      </c>
      <c r="H57" s="127">
        <v>2</v>
      </c>
      <c r="I57" s="128">
        <f t="shared" si="0"/>
        <v>1</v>
      </c>
      <c r="J57" s="118" t="s">
        <v>108</v>
      </c>
    </row>
    <row r="58" spans="1:10" ht="48.75" thickBot="1" x14ac:dyDescent="0.3">
      <c r="A58" s="118" t="s">
        <v>41</v>
      </c>
      <c r="B58" s="154">
        <v>2</v>
      </c>
      <c r="C58" s="115">
        <v>2</v>
      </c>
      <c r="D58" s="148">
        <v>2</v>
      </c>
      <c r="E58" s="156">
        <f t="shared" si="10"/>
        <v>1</v>
      </c>
      <c r="F58" s="169" t="s">
        <v>355</v>
      </c>
      <c r="G58" s="166">
        <v>1</v>
      </c>
      <c r="H58" s="127">
        <v>1</v>
      </c>
      <c r="I58" s="128">
        <f t="shared" si="0"/>
        <v>0.5</v>
      </c>
      <c r="J58" s="118" t="s">
        <v>108</v>
      </c>
    </row>
    <row r="59" spans="1:10" ht="60.75" thickBot="1" x14ac:dyDescent="0.3">
      <c r="A59" s="118" t="s">
        <v>42</v>
      </c>
      <c r="B59" s="154">
        <v>2</v>
      </c>
      <c r="C59" s="115">
        <v>2</v>
      </c>
      <c r="D59" s="148">
        <v>2</v>
      </c>
      <c r="E59" s="156">
        <f t="shared" si="10"/>
        <v>1</v>
      </c>
      <c r="F59" s="169" t="s">
        <v>356</v>
      </c>
      <c r="G59" s="166">
        <v>0</v>
      </c>
      <c r="H59" s="127">
        <v>0</v>
      </c>
      <c r="I59" s="128">
        <f t="shared" si="0"/>
        <v>0</v>
      </c>
      <c r="J59" s="227" t="s">
        <v>1019</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75" thickBot="1" x14ac:dyDescent="0.3">
      <c r="A61" s="118" t="s">
        <v>43</v>
      </c>
      <c r="B61" s="154">
        <v>2</v>
      </c>
      <c r="C61" s="126">
        <v>2</v>
      </c>
      <c r="D61" s="148">
        <v>2</v>
      </c>
      <c r="E61" s="156">
        <f t="shared" ref="E61:E62" si="11">(D61/B61)</f>
        <v>1</v>
      </c>
      <c r="F61" s="179" t="s">
        <v>112</v>
      </c>
      <c r="G61" s="166">
        <v>2</v>
      </c>
      <c r="H61" s="127">
        <v>2</v>
      </c>
      <c r="I61" s="128">
        <f t="shared" si="0"/>
        <v>1</v>
      </c>
      <c r="J61" s="118" t="s">
        <v>112</v>
      </c>
    </row>
    <row r="62" spans="1:10" ht="48.75" thickBot="1" x14ac:dyDescent="0.3">
      <c r="A62" s="118" t="s">
        <v>44</v>
      </c>
      <c r="B62" s="154">
        <v>2</v>
      </c>
      <c r="C62" s="126">
        <v>2</v>
      </c>
      <c r="D62" s="148">
        <v>2</v>
      </c>
      <c r="E62" s="156">
        <f t="shared" si="11"/>
        <v>1</v>
      </c>
      <c r="F62" s="179" t="s">
        <v>466</v>
      </c>
      <c r="G62" s="166">
        <v>0</v>
      </c>
      <c r="H62" s="127">
        <v>0</v>
      </c>
      <c r="I62" s="128">
        <f t="shared" si="0"/>
        <v>0</v>
      </c>
      <c r="J62" s="227" t="s">
        <v>787</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79" t="s">
        <v>112</v>
      </c>
      <c r="G64" s="166">
        <v>2</v>
      </c>
      <c r="H64" s="127">
        <v>2</v>
      </c>
      <c r="I64" s="128">
        <f t="shared" si="0"/>
        <v>1</v>
      </c>
      <c r="J64" s="118" t="s">
        <v>971</v>
      </c>
    </row>
    <row r="65" spans="1:10" ht="108.75" thickBot="1" x14ac:dyDescent="0.3">
      <c r="A65" s="121" t="s">
        <v>46</v>
      </c>
      <c r="B65" s="154">
        <v>2</v>
      </c>
      <c r="C65" s="126">
        <v>2</v>
      </c>
      <c r="D65" s="148">
        <v>1</v>
      </c>
      <c r="E65" s="156">
        <f t="shared" si="12"/>
        <v>0.5</v>
      </c>
      <c r="F65" s="179" t="s">
        <v>467</v>
      </c>
      <c r="G65" s="166">
        <v>1</v>
      </c>
      <c r="H65" s="127">
        <v>1</v>
      </c>
      <c r="I65" s="128">
        <f t="shared" si="0"/>
        <v>0.5</v>
      </c>
      <c r="J65" s="226" t="s">
        <v>958</v>
      </c>
    </row>
    <row r="66" spans="1:10" s="129" customFormat="1" ht="63.75" thickBot="1" x14ac:dyDescent="0.3">
      <c r="A66" s="141" t="s">
        <v>47</v>
      </c>
      <c r="B66" s="133">
        <f>SUM(B67,B72,B75)</f>
        <v>16</v>
      </c>
      <c r="C66" s="133">
        <f>SUM(C67,C72,C75)</f>
        <v>16</v>
      </c>
      <c r="D66" s="133">
        <f>SUM(D67,D72,D75)</f>
        <v>8</v>
      </c>
      <c r="E66" s="134">
        <f>(D66/B66)</f>
        <v>0.5</v>
      </c>
      <c r="F66" s="152" t="str">
        <f>IF(E66&gt;=0.5,"Đạt","Không đạt")</f>
        <v>Đạt</v>
      </c>
      <c r="G66" s="133">
        <f>SUM(G67,G72,G75)</f>
        <v>7</v>
      </c>
      <c r="H66" s="133">
        <f>SUM(H67,H72,H75)</f>
        <v>7</v>
      </c>
      <c r="I66" s="134">
        <f t="shared" si="0"/>
        <v>0.4375</v>
      </c>
      <c r="J66" s="152" t="str">
        <f>IF(I66&gt;=0.5,"Đạt","Không đạt")</f>
        <v>Không đạt</v>
      </c>
    </row>
    <row r="67" spans="1:10" s="129" customFormat="1" ht="32.25" thickBot="1" x14ac:dyDescent="0.3">
      <c r="A67" s="140" t="s">
        <v>48</v>
      </c>
      <c r="B67" s="136">
        <f>SUM(B68:B71)</f>
        <v>8</v>
      </c>
      <c r="C67" s="136">
        <f>SUM(C68:C71)</f>
        <v>8</v>
      </c>
      <c r="D67" s="136">
        <f>SUM(D68:D71)</f>
        <v>4</v>
      </c>
      <c r="E67" s="137">
        <f>(D67/B67)</f>
        <v>0.5</v>
      </c>
      <c r="F67" s="136" t="str">
        <f>IF(E67&gt;=0.5,"Đạt","Không đạt")</f>
        <v>Đạt</v>
      </c>
      <c r="G67" s="136">
        <f>SUM(G68:G71)</f>
        <v>3</v>
      </c>
      <c r="H67" s="136">
        <f>SUM(H68:H71)</f>
        <v>3</v>
      </c>
      <c r="I67" s="138">
        <f t="shared" si="0"/>
        <v>0.375</v>
      </c>
      <c r="J67" s="136" t="str">
        <f>IF(I67&gt;=0.5,"Đạt","Không đạt")</f>
        <v>Không đạt</v>
      </c>
    </row>
    <row r="68" spans="1:10" ht="72.75" thickBot="1" x14ac:dyDescent="0.3">
      <c r="A68" s="121" t="s">
        <v>49</v>
      </c>
      <c r="B68" s="154">
        <v>2</v>
      </c>
      <c r="C68" s="126">
        <v>2</v>
      </c>
      <c r="D68" s="148">
        <v>2</v>
      </c>
      <c r="E68" s="156">
        <f t="shared" ref="E68:E71" si="13">(D68/B68)</f>
        <v>1</v>
      </c>
      <c r="F68" s="169" t="s">
        <v>360</v>
      </c>
      <c r="G68" s="166">
        <v>2</v>
      </c>
      <c r="H68" s="127">
        <v>2</v>
      </c>
      <c r="I68" s="128">
        <f t="shared" si="0"/>
        <v>1</v>
      </c>
      <c r="J68" s="118" t="s">
        <v>531</v>
      </c>
    </row>
    <row r="69" spans="1:10" ht="24.75" thickBot="1" x14ac:dyDescent="0.3">
      <c r="A69" s="121" t="s">
        <v>50</v>
      </c>
      <c r="B69" s="154">
        <v>2</v>
      </c>
      <c r="C69" s="126">
        <v>2</v>
      </c>
      <c r="D69" s="148">
        <v>0</v>
      </c>
      <c r="E69" s="156">
        <f t="shared" si="13"/>
        <v>0</v>
      </c>
      <c r="F69" s="221" t="s">
        <v>468</v>
      </c>
      <c r="G69" s="166">
        <v>0</v>
      </c>
      <c r="H69" s="127">
        <v>0</v>
      </c>
      <c r="I69" s="128">
        <f t="shared" si="0"/>
        <v>0</v>
      </c>
      <c r="J69" s="291" t="s">
        <v>596</v>
      </c>
    </row>
    <row r="70" spans="1:10" ht="48.75" thickBot="1" x14ac:dyDescent="0.3">
      <c r="A70" s="121" t="s">
        <v>51</v>
      </c>
      <c r="B70" s="154">
        <v>2</v>
      </c>
      <c r="C70" s="126">
        <v>2</v>
      </c>
      <c r="D70" s="148">
        <v>2</v>
      </c>
      <c r="E70" s="156">
        <f t="shared" si="13"/>
        <v>1</v>
      </c>
      <c r="F70" s="169" t="s">
        <v>362</v>
      </c>
      <c r="G70" s="166">
        <v>1</v>
      </c>
      <c r="H70" s="127">
        <v>1</v>
      </c>
      <c r="I70" s="128">
        <f t="shared" si="0"/>
        <v>0.5</v>
      </c>
      <c r="J70" s="226" t="s">
        <v>836</v>
      </c>
    </row>
    <row r="71" spans="1:10" ht="72.75" thickBot="1" x14ac:dyDescent="0.3">
      <c r="A71" s="121" t="s">
        <v>52</v>
      </c>
      <c r="B71" s="154">
        <v>2</v>
      </c>
      <c r="C71" s="126">
        <v>2</v>
      </c>
      <c r="D71" s="148">
        <v>0</v>
      </c>
      <c r="E71" s="156">
        <f t="shared" si="13"/>
        <v>0</v>
      </c>
      <c r="F71" s="221" t="s">
        <v>468</v>
      </c>
      <c r="G71" s="166">
        <v>0</v>
      </c>
      <c r="H71" s="127">
        <v>0</v>
      </c>
      <c r="I71" s="128">
        <f t="shared" si="0"/>
        <v>0</v>
      </c>
      <c r="J71" s="227" t="s">
        <v>627</v>
      </c>
    </row>
    <row r="72" spans="1:10" s="129" customFormat="1" ht="48" thickBot="1" x14ac:dyDescent="0.3">
      <c r="A72" s="140" t="s">
        <v>63</v>
      </c>
      <c r="B72" s="136">
        <f>SUM(B73:B74)</f>
        <v>4</v>
      </c>
      <c r="C72" s="136">
        <f>SUM(C73:C74)</f>
        <v>4</v>
      </c>
      <c r="D72" s="136">
        <f>SUM(D73:D74)</f>
        <v>2</v>
      </c>
      <c r="E72" s="137">
        <f>(D72/B72)</f>
        <v>0.5</v>
      </c>
      <c r="F72" s="210" t="s">
        <v>364</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69" t="s">
        <v>365</v>
      </c>
      <c r="G73" s="166">
        <v>2</v>
      </c>
      <c r="H73" s="127">
        <v>2</v>
      </c>
      <c r="I73" s="128">
        <f t="shared" si="0"/>
        <v>1</v>
      </c>
      <c r="J73" s="118" t="s">
        <v>643</v>
      </c>
    </row>
    <row r="74" spans="1:10" ht="36.75" thickBot="1" x14ac:dyDescent="0.3">
      <c r="A74" s="121" t="s">
        <v>54</v>
      </c>
      <c r="B74" s="154">
        <v>2</v>
      </c>
      <c r="C74" s="126">
        <v>2</v>
      </c>
      <c r="D74" s="148">
        <v>0</v>
      </c>
      <c r="E74" s="156">
        <f t="shared" si="14"/>
        <v>0</v>
      </c>
      <c r="F74" s="169" t="s">
        <v>361</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221"/>
      <c r="G76" s="166">
        <v>2</v>
      </c>
      <c r="H76" s="127">
        <v>2</v>
      </c>
      <c r="I76" s="128">
        <f t="shared" si="0"/>
        <v>1</v>
      </c>
      <c r="J76" s="118" t="s">
        <v>1020</v>
      </c>
    </row>
    <row r="77" spans="1:10" ht="36.75" thickBot="1" x14ac:dyDescent="0.3">
      <c r="A77" s="121" t="s">
        <v>56</v>
      </c>
      <c r="B77" s="154">
        <v>2</v>
      </c>
      <c r="C77" s="126">
        <v>2</v>
      </c>
      <c r="D77" s="148">
        <v>0</v>
      </c>
      <c r="E77" s="156">
        <f t="shared" si="15"/>
        <v>0</v>
      </c>
      <c r="F77" s="221" t="s">
        <v>468</v>
      </c>
      <c r="G77" s="166">
        <v>0</v>
      </c>
      <c r="H77" s="127">
        <v>0</v>
      </c>
      <c r="I77" s="128">
        <f t="shared" si="0"/>
        <v>0</v>
      </c>
      <c r="J77" s="227" t="s">
        <v>536</v>
      </c>
    </row>
    <row r="78" spans="1:10" ht="16.5" thickBot="1" x14ac:dyDescent="0.3">
      <c r="A78" s="122" t="s">
        <v>57</v>
      </c>
      <c r="B78" s="153">
        <f>SUM(B16,B30,B66)</f>
        <v>88</v>
      </c>
      <c r="C78" s="117">
        <f>SUM(C16,C30,C66)</f>
        <v>88</v>
      </c>
      <c r="D78" s="124">
        <f>SUM(D16,D30,D66)</f>
        <v>69</v>
      </c>
      <c r="E78" s="164">
        <f>(D78/B78)</f>
        <v>0.78409090909090906</v>
      </c>
      <c r="F78" s="115"/>
      <c r="G78" s="165">
        <f>SUM(G16,G30,G66)</f>
        <v>57</v>
      </c>
      <c r="H78" s="124">
        <f>SUM(H16,H30,H66)</f>
        <v>57</v>
      </c>
      <c r="I78" s="164">
        <f t="shared" si="0"/>
        <v>0.64772727272727271</v>
      </c>
      <c r="J78" s="115"/>
    </row>
    <row r="79" spans="1:10" ht="16.5" thickBot="1" x14ac:dyDescent="0.3">
      <c r="A79" s="122" t="s">
        <v>58</v>
      </c>
      <c r="B79" s="153">
        <v>100</v>
      </c>
      <c r="C79" s="117">
        <f>(C78*B79)/B78</f>
        <v>100</v>
      </c>
      <c r="D79" s="125">
        <f>(D78*B79)/B78</f>
        <v>78.409090909090907</v>
      </c>
      <c r="E79" s="164">
        <f>(D79/B79)</f>
        <v>0.78409090909090906</v>
      </c>
      <c r="F79" s="115"/>
      <c r="G79" s="167">
        <f>(G78/B78)*100</f>
        <v>64.772727272727266</v>
      </c>
      <c r="H79" s="125">
        <f>(H78*B79)/B78</f>
        <v>64.772727272727266</v>
      </c>
      <c r="I79" s="164">
        <f t="shared" si="0"/>
        <v>0.64772727272727271</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1025</v>
      </c>
      <c r="B86" s="390"/>
      <c r="C86" s="390"/>
      <c r="D86" s="390"/>
      <c r="E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I86:J86"/>
    <mergeCell ref="A14:A15"/>
    <mergeCell ref="B14:B15"/>
    <mergeCell ref="C14:C15"/>
    <mergeCell ref="D14:F14"/>
    <mergeCell ref="G14:J14"/>
    <mergeCell ref="D80:E80"/>
    <mergeCell ref="H80:I80"/>
    <mergeCell ref="A86:E86"/>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80" zoomScale="115" zoomScaleNormal="115" workbookViewId="0">
      <selection activeCell="G86" sqref="G86"/>
    </sheetView>
  </sheetViews>
  <sheetFormatPr defaultRowHeight="15.75" x14ac:dyDescent="0.25"/>
  <cols>
    <col min="1" max="1" width="25.85546875" customWidth="1"/>
    <col min="2" max="2" width="7.42578125" customWidth="1"/>
    <col min="3" max="3" width="7.42578125" hidden="1" customWidth="1"/>
    <col min="4" max="4" width="8" style="16" customWidth="1"/>
    <col min="5" max="5" width="13.140625" style="16"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84</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51" t="s">
        <v>82</v>
      </c>
      <c r="B11" s="51"/>
      <c r="C11" s="51"/>
      <c r="D11" s="51"/>
      <c r="E11" s="51"/>
      <c r="F11" s="51"/>
      <c r="G11" s="51"/>
      <c r="H11" s="51"/>
      <c r="I11" s="51"/>
      <c r="J11" s="51"/>
    </row>
    <row r="12" spans="1:13" ht="54" customHeight="1" x14ac:dyDescent="0.25">
      <c r="A12" s="379" t="s">
        <v>86</v>
      </c>
      <c r="B12" s="379"/>
      <c r="C12" s="379"/>
      <c r="D12" s="379"/>
      <c r="E12" s="379"/>
      <c r="F12" s="379"/>
      <c r="G12" s="379"/>
      <c r="H12" s="379"/>
      <c r="I12" s="379"/>
      <c r="J12" s="379"/>
    </row>
    <row r="13" spans="1:13" ht="9.6" customHeight="1" thickBot="1" x14ac:dyDescent="0.5">
      <c r="B13" s="17"/>
      <c r="C13" s="17"/>
      <c r="D13" s="32"/>
      <c r="E13" s="32"/>
      <c r="F13" s="17"/>
      <c r="G13" s="17"/>
      <c r="H13" s="17"/>
      <c r="I13" s="17"/>
      <c r="J13" s="47"/>
    </row>
    <row r="14" spans="1:13" ht="17.45" customHeight="1" thickBot="1" x14ac:dyDescent="0.3">
      <c r="A14" s="384" t="s">
        <v>0</v>
      </c>
      <c r="B14" s="384" t="s">
        <v>1</v>
      </c>
      <c r="C14" s="384" t="s">
        <v>1</v>
      </c>
      <c r="D14" s="386" t="s">
        <v>2</v>
      </c>
      <c r="E14" s="387"/>
      <c r="F14" s="388"/>
      <c r="G14" s="386" t="s">
        <v>3</v>
      </c>
      <c r="H14" s="387"/>
      <c r="I14" s="387"/>
      <c r="J14" s="388"/>
      <c r="M14" s="18"/>
    </row>
    <row r="15" spans="1:13" ht="158.25" thickBot="1" x14ac:dyDescent="0.3">
      <c r="A15" s="385"/>
      <c r="B15" s="385"/>
      <c r="C15" s="385"/>
      <c r="D15" s="33" t="s">
        <v>71</v>
      </c>
      <c r="E15" s="33" t="s">
        <v>76</v>
      </c>
      <c r="F15" s="1" t="s">
        <v>78</v>
      </c>
      <c r="G15" s="1" t="s">
        <v>72</v>
      </c>
      <c r="H15" s="1" t="s">
        <v>73</v>
      </c>
      <c r="I15" s="2" t="s">
        <v>77</v>
      </c>
      <c r="J15" s="1" t="s">
        <v>79</v>
      </c>
      <c r="M15" s="18"/>
    </row>
    <row r="16" spans="1:13" s="16" customFormat="1" ht="32.25" thickBot="1" x14ac:dyDescent="0.3">
      <c r="A16" s="19" t="s">
        <v>4</v>
      </c>
      <c r="B16" s="20">
        <f>SUM(B17,B24,B27)</f>
        <v>20</v>
      </c>
      <c r="C16" s="20">
        <f>SUM(C17,C24,C27)</f>
        <v>20</v>
      </c>
      <c r="D16" s="20">
        <f>SUM(D17,D24,D27)</f>
        <v>18</v>
      </c>
      <c r="E16" s="21">
        <f>(D16/B16)</f>
        <v>0.9</v>
      </c>
      <c r="F16" s="38" t="str">
        <f>IF(E16&gt;=0.5,"Đạt","Không đạt")</f>
        <v>Đạt</v>
      </c>
      <c r="G16" s="20">
        <f>SUM(G17,G24,G27)</f>
        <v>19</v>
      </c>
      <c r="H16" s="20">
        <f>SUM(H17,H24,H27)</f>
        <v>18</v>
      </c>
      <c r="I16" s="21">
        <f t="shared" ref="I16:I79" si="0">(H16/B16)</f>
        <v>0.9</v>
      </c>
      <c r="J16" s="38" t="str">
        <f>IF(I16&gt;=0.5,"Đạt","Không đạt")</f>
        <v>Đạt</v>
      </c>
    </row>
    <row r="17" spans="1:10" s="16" customFormat="1" ht="32.25" thickBot="1" x14ac:dyDescent="0.3">
      <c r="A17" s="22" t="s">
        <v>5</v>
      </c>
      <c r="B17" s="23">
        <f>SUM(B18:B23)</f>
        <v>12</v>
      </c>
      <c r="C17" s="23">
        <f>SUM(C18:C23)</f>
        <v>12</v>
      </c>
      <c r="D17" s="23">
        <f>SUM(D18:D23)</f>
        <v>12</v>
      </c>
      <c r="E17" s="24">
        <f>(D17/B17)</f>
        <v>1</v>
      </c>
      <c r="F17" s="23" t="str">
        <f>IF(E17&gt;=0.5,"Đạt"," Không đạt")</f>
        <v>Đạt</v>
      </c>
      <c r="G17" s="23">
        <f>SUM(G18:G23)</f>
        <v>12</v>
      </c>
      <c r="H17" s="23">
        <f>SUM(H18:H23)</f>
        <v>12</v>
      </c>
      <c r="I17" s="25">
        <f t="shared" si="0"/>
        <v>1</v>
      </c>
      <c r="J17" s="23" t="str">
        <f>IF(I17&gt;=0.5,"Đạt","Không đạt")</f>
        <v>Đạt</v>
      </c>
    </row>
    <row r="18" spans="1:10" ht="172.5" thickBot="1" x14ac:dyDescent="0.3">
      <c r="A18" s="4" t="s">
        <v>6</v>
      </c>
      <c r="B18" s="40">
        <v>2</v>
      </c>
      <c r="C18" s="3">
        <v>2</v>
      </c>
      <c r="D18" s="34">
        <v>2</v>
      </c>
      <c r="E18" s="42">
        <f>(D18/B18)</f>
        <v>1</v>
      </c>
      <c r="F18" s="221" t="s">
        <v>736</v>
      </c>
      <c r="G18" s="53">
        <v>2</v>
      </c>
      <c r="H18" s="14">
        <v>2</v>
      </c>
      <c r="I18" s="15">
        <f t="shared" si="0"/>
        <v>1</v>
      </c>
      <c r="J18" s="179" t="s">
        <v>736</v>
      </c>
    </row>
    <row r="19" spans="1:10" ht="108.75" thickBot="1" x14ac:dyDescent="0.3">
      <c r="A19" s="6" t="s">
        <v>7</v>
      </c>
      <c r="B19" s="40">
        <v>2</v>
      </c>
      <c r="C19" s="3">
        <v>2</v>
      </c>
      <c r="D19" s="34">
        <v>2</v>
      </c>
      <c r="E19" s="42">
        <f t="shared" ref="E19:E23" si="1">(D19/B19)</f>
        <v>1</v>
      </c>
      <c r="F19" s="118" t="s">
        <v>732</v>
      </c>
      <c r="G19" s="53">
        <v>2</v>
      </c>
      <c r="H19" s="14">
        <v>2</v>
      </c>
      <c r="I19" s="15">
        <f t="shared" si="0"/>
        <v>1</v>
      </c>
      <c r="J19" s="118" t="s">
        <v>732</v>
      </c>
    </row>
    <row r="20" spans="1:10" ht="84.75" thickBot="1" x14ac:dyDescent="0.3">
      <c r="A20" s="6" t="s">
        <v>8</v>
      </c>
      <c r="B20" s="40">
        <v>2</v>
      </c>
      <c r="C20" s="3">
        <v>2</v>
      </c>
      <c r="D20" s="34">
        <v>2</v>
      </c>
      <c r="E20" s="42">
        <f t="shared" si="1"/>
        <v>1</v>
      </c>
      <c r="F20" s="118" t="s">
        <v>733</v>
      </c>
      <c r="G20" s="53">
        <v>2</v>
      </c>
      <c r="H20" s="14">
        <v>2</v>
      </c>
      <c r="I20" s="15">
        <f t="shared" si="0"/>
        <v>1</v>
      </c>
      <c r="J20" s="118" t="s">
        <v>733</v>
      </c>
    </row>
    <row r="21" spans="1:10" ht="72.75" thickBot="1" x14ac:dyDescent="0.3">
      <c r="A21" s="6" t="s">
        <v>9</v>
      </c>
      <c r="B21" s="40">
        <v>2</v>
      </c>
      <c r="C21" s="3">
        <v>2</v>
      </c>
      <c r="D21" s="34">
        <v>2</v>
      </c>
      <c r="E21" s="42">
        <f t="shared" si="1"/>
        <v>1</v>
      </c>
      <c r="F21" s="118" t="s">
        <v>734</v>
      </c>
      <c r="G21" s="53">
        <v>2</v>
      </c>
      <c r="H21" s="14">
        <v>2</v>
      </c>
      <c r="I21" s="15">
        <f t="shared" si="0"/>
        <v>1</v>
      </c>
      <c r="J21" s="118" t="s">
        <v>849</v>
      </c>
    </row>
    <row r="22" spans="1:10" ht="36.75" thickBot="1" x14ac:dyDescent="0.3">
      <c r="A22" s="6" t="s">
        <v>10</v>
      </c>
      <c r="B22" s="40">
        <v>2</v>
      </c>
      <c r="C22" s="3">
        <v>2</v>
      </c>
      <c r="D22" s="34">
        <v>2</v>
      </c>
      <c r="E22" s="42">
        <f t="shared" si="1"/>
        <v>1</v>
      </c>
      <c r="F22" s="118" t="s">
        <v>735</v>
      </c>
      <c r="G22" s="53">
        <v>2</v>
      </c>
      <c r="H22" s="14">
        <v>2</v>
      </c>
      <c r="I22" s="15">
        <f t="shared" si="0"/>
        <v>1</v>
      </c>
      <c r="J22" s="118" t="s">
        <v>735</v>
      </c>
    </row>
    <row r="23" spans="1:10" ht="60.75" thickBot="1" x14ac:dyDescent="0.3">
      <c r="A23" s="6" t="s">
        <v>11</v>
      </c>
      <c r="B23" s="40">
        <v>2</v>
      </c>
      <c r="C23" s="3">
        <v>2</v>
      </c>
      <c r="D23" s="34">
        <v>2</v>
      </c>
      <c r="E23" s="42">
        <f t="shared" si="1"/>
        <v>1</v>
      </c>
      <c r="F23" s="118" t="s">
        <v>795</v>
      </c>
      <c r="G23" s="53">
        <v>2</v>
      </c>
      <c r="H23" s="14">
        <v>2</v>
      </c>
      <c r="I23" s="15">
        <f t="shared" si="0"/>
        <v>1</v>
      </c>
      <c r="J23" s="118" t="s">
        <v>795</v>
      </c>
    </row>
    <row r="24" spans="1:10" s="16" customFormat="1" ht="32.25" thickBot="1" x14ac:dyDescent="0.3">
      <c r="A24" s="22" t="s">
        <v>12</v>
      </c>
      <c r="B24" s="23">
        <f>SUM(B25:B26)</f>
        <v>4</v>
      </c>
      <c r="C24" s="23">
        <f>SUM(C25:C26)</f>
        <v>4</v>
      </c>
      <c r="D24" s="23">
        <f>SUM(D25:D26)</f>
        <v>4</v>
      </c>
      <c r="E24" s="24">
        <f>(D24/B24)</f>
        <v>1</v>
      </c>
      <c r="F24" s="136" t="str">
        <f>IF(E24&gt;=0.5,"Đạt","Không đạt")</f>
        <v>Đạt</v>
      </c>
      <c r="G24" s="23">
        <f>SUM(G25:G26)</f>
        <v>4</v>
      </c>
      <c r="H24" s="23">
        <f>SUM(H25:H26)</f>
        <v>4</v>
      </c>
      <c r="I24" s="25">
        <f>(H24/B24)</f>
        <v>1</v>
      </c>
      <c r="J24" s="43" t="str">
        <f>IF(I24&gt;=0.5,"Đạt","Không đạt")</f>
        <v>Đạt</v>
      </c>
    </row>
    <row r="25" spans="1:10" ht="264.75" thickBot="1" x14ac:dyDescent="0.3">
      <c r="A25" s="6" t="s">
        <v>70</v>
      </c>
      <c r="B25" s="41">
        <v>2</v>
      </c>
      <c r="C25" s="7">
        <v>2</v>
      </c>
      <c r="D25" s="34">
        <v>2</v>
      </c>
      <c r="E25" s="42">
        <f t="shared" ref="E25:E26" si="2">(D25/B25)</f>
        <v>1</v>
      </c>
      <c r="F25" s="118" t="s">
        <v>796</v>
      </c>
      <c r="G25" s="53">
        <v>2</v>
      </c>
      <c r="H25" s="14">
        <v>2</v>
      </c>
      <c r="I25" s="15">
        <f t="shared" si="0"/>
        <v>1</v>
      </c>
      <c r="J25" s="118" t="s">
        <v>796</v>
      </c>
    </row>
    <row r="26" spans="1:10" ht="64.5" thickBot="1" x14ac:dyDescent="0.3">
      <c r="A26" s="4" t="s">
        <v>13</v>
      </c>
      <c r="B26" s="40">
        <v>2</v>
      </c>
      <c r="C26" s="3">
        <v>2</v>
      </c>
      <c r="D26" s="34">
        <v>2</v>
      </c>
      <c r="E26" s="42">
        <f t="shared" si="2"/>
        <v>1</v>
      </c>
      <c r="F26" s="118" t="s">
        <v>797</v>
      </c>
      <c r="G26" s="53">
        <v>2</v>
      </c>
      <c r="H26" s="14">
        <v>2</v>
      </c>
      <c r="I26" s="15">
        <f t="shared" si="0"/>
        <v>1</v>
      </c>
      <c r="J26" s="118" t="s">
        <v>797</v>
      </c>
    </row>
    <row r="27" spans="1:10" s="16" customFormat="1" ht="32.25" thickBot="1" x14ac:dyDescent="0.3">
      <c r="A27" s="22" t="s">
        <v>14</v>
      </c>
      <c r="B27" s="23">
        <f>SUM(B28:B29)</f>
        <v>4</v>
      </c>
      <c r="C27" s="23">
        <f>SUM(C28:C29)</f>
        <v>4</v>
      </c>
      <c r="D27" s="23">
        <f>SUM(D28:D29)</f>
        <v>2</v>
      </c>
      <c r="E27" s="24">
        <f>(D27/B27)</f>
        <v>0.5</v>
      </c>
      <c r="F27" s="23" t="str">
        <f>IF(E27&gt;=0.5,"Đạt","Không đạt")</f>
        <v>Đạt</v>
      </c>
      <c r="G27" s="23">
        <f>SUM(G28:G29)</f>
        <v>3</v>
      </c>
      <c r="H27" s="23">
        <f>SUM(H28:H29)</f>
        <v>2</v>
      </c>
      <c r="I27" s="25">
        <f>(H27/B27)</f>
        <v>0.5</v>
      </c>
      <c r="J27" s="44" t="str">
        <f>IF(I27&gt;=0.5,"Đạt","Không đạt")</f>
        <v>Đạt</v>
      </c>
    </row>
    <row r="28" spans="1:10" ht="96.75" thickBot="1" x14ac:dyDescent="0.3">
      <c r="A28" s="6" t="s">
        <v>15</v>
      </c>
      <c r="B28" s="40">
        <v>2</v>
      </c>
      <c r="C28" s="3">
        <v>2</v>
      </c>
      <c r="D28" s="34">
        <v>0</v>
      </c>
      <c r="E28" s="42">
        <f t="shared" ref="E28:E29" si="3">(D28/B28)</f>
        <v>0</v>
      </c>
      <c r="F28" s="118" t="s">
        <v>798</v>
      </c>
      <c r="G28" s="53">
        <v>1</v>
      </c>
      <c r="H28" s="14">
        <v>0</v>
      </c>
      <c r="I28" s="15">
        <f t="shared" si="0"/>
        <v>0</v>
      </c>
      <c r="J28" s="313" t="s">
        <v>738</v>
      </c>
    </row>
    <row r="29" spans="1:10" ht="60.75" thickBot="1" x14ac:dyDescent="0.3">
      <c r="A29" s="4" t="s">
        <v>16</v>
      </c>
      <c r="B29" s="40">
        <v>2</v>
      </c>
      <c r="C29" s="3">
        <v>2</v>
      </c>
      <c r="D29" s="34">
        <v>2</v>
      </c>
      <c r="E29" s="42">
        <f t="shared" si="3"/>
        <v>1</v>
      </c>
      <c r="F29" s="118" t="s">
        <v>737</v>
      </c>
      <c r="G29" s="53">
        <v>2</v>
      </c>
      <c r="H29" s="14">
        <v>2</v>
      </c>
      <c r="I29" s="15">
        <f t="shared" si="0"/>
        <v>1</v>
      </c>
      <c r="J29" s="118" t="s">
        <v>739</v>
      </c>
    </row>
    <row r="30" spans="1:10" s="16" customFormat="1" ht="32.25" thickBot="1" x14ac:dyDescent="0.3">
      <c r="A30" s="19" t="s">
        <v>17</v>
      </c>
      <c r="B30" s="20">
        <f>SUM(B31,B34,B41,B46,B49,B52,B55,B60,B63)</f>
        <v>52</v>
      </c>
      <c r="C30" s="20">
        <f>SUM(C31,C34,C41,C46,C49,C52,C55,C60,C63)</f>
        <v>52</v>
      </c>
      <c r="D30" s="20">
        <f>SUM(D31,D34,D41,D46,D49,D52,D55,D60,D63)</f>
        <v>50</v>
      </c>
      <c r="E30" s="21">
        <f>(D30/B30)</f>
        <v>0.96153846153846156</v>
      </c>
      <c r="F30" s="38" t="str">
        <f>IF(E30&gt;=0.5,"Đạt","Không đạt")</f>
        <v>Đạt</v>
      </c>
      <c r="G30" s="20">
        <f>SUM(G31,G34,G41,G46,G49,G52,G55,G60,G63)</f>
        <v>50</v>
      </c>
      <c r="H30" s="20">
        <f>SUM(H31,H34,H41,H46,H49,H52,H55,H60,H63)</f>
        <v>49</v>
      </c>
      <c r="I30" s="21">
        <f t="shared" si="0"/>
        <v>0.94230769230769229</v>
      </c>
      <c r="J30" s="45" t="str">
        <f>IF(I30&gt;=0.5,"Đạt","Không đạt")</f>
        <v>Đạt</v>
      </c>
    </row>
    <row r="31" spans="1:10" s="16" customFormat="1" ht="54" customHeight="1" thickBot="1" x14ac:dyDescent="0.3">
      <c r="A31" s="22" t="s">
        <v>18</v>
      </c>
      <c r="B31" s="23">
        <f>SUM(B32:B33)</f>
        <v>4</v>
      </c>
      <c r="C31" s="23">
        <f>SUM(C32:C33)</f>
        <v>4</v>
      </c>
      <c r="D31" s="23">
        <f>SUM(D32:D33)</f>
        <v>4</v>
      </c>
      <c r="E31" s="24">
        <f>(D31/B31)</f>
        <v>1</v>
      </c>
      <c r="F31" s="23" t="str">
        <f>IF(E31&gt;=0.5,"Đạt","Không đạt")</f>
        <v>Đạt</v>
      </c>
      <c r="G31" s="23">
        <f>SUM(G32:G33)</f>
        <v>4</v>
      </c>
      <c r="H31" s="23">
        <f>SUM(H32:H33)</f>
        <v>4</v>
      </c>
      <c r="I31" s="25">
        <f t="shared" si="0"/>
        <v>1</v>
      </c>
      <c r="J31" s="46" t="str">
        <f>IF(I31&gt;=0.5,"Đạt","Không đạt")</f>
        <v>Đạt</v>
      </c>
    </row>
    <row r="32" spans="1:10" ht="108.75" thickBot="1" x14ac:dyDescent="0.3">
      <c r="A32" s="6" t="s">
        <v>19</v>
      </c>
      <c r="B32" s="40">
        <v>2</v>
      </c>
      <c r="C32" s="3">
        <v>2</v>
      </c>
      <c r="D32" s="34">
        <v>2</v>
      </c>
      <c r="E32" s="42">
        <f t="shared" ref="E32:E33" si="4">(D32/B32)</f>
        <v>1</v>
      </c>
      <c r="F32" s="118" t="s">
        <v>799</v>
      </c>
      <c r="G32" s="53">
        <v>2</v>
      </c>
      <c r="H32" s="14">
        <v>2</v>
      </c>
      <c r="I32" s="15">
        <f t="shared" si="0"/>
        <v>1</v>
      </c>
      <c r="J32" s="118" t="s">
        <v>799</v>
      </c>
    </row>
    <row r="33" spans="1:10" ht="24.75" thickBot="1" x14ac:dyDescent="0.3">
      <c r="A33" s="6" t="s">
        <v>20</v>
      </c>
      <c r="B33" s="40">
        <v>2</v>
      </c>
      <c r="C33" s="3">
        <v>2</v>
      </c>
      <c r="D33" s="34">
        <v>2</v>
      </c>
      <c r="E33" s="42">
        <f t="shared" si="4"/>
        <v>1</v>
      </c>
      <c r="F33" s="118" t="s">
        <v>740</v>
      </c>
      <c r="G33" s="53">
        <v>2</v>
      </c>
      <c r="H33" s="14">
        <v>2</v>
      </c>
      <c r="I33" s="15">
        <f t="shared" si="0"/>
        <v>1</v>
      </c>
      <c r="J33" s="118" t="s">
        <v>740</v>
      </c>
    </row>
    <row r="34" spans="1:10" s="16" customFormat="1" ht="32.25" thickBot="1" x14ac:dyDescent="0.3">
      <c r="A34" s="22" t="s">
        <v>21</v>
      </c>
      <c r="B34" s="23">
        <f>SUM(B35:B40)</f>
        <v>12</v>
      </c>
      <c r="C34" s="23">
        <f>SUM(C35:C40)</f>
        <v>12</v>
      </c>
      <c r="D34" s="23">
        <f>SUM(D35:D40)</f>
        <v>12</v>
      </c>
      <c r="E34" s="24">
        <f>(D34/B34)</f>
        <v>1</v>
      </c>
      <c r="F34" s="23" t="str">
        <f>IF(E34&gt;=0.5,"Đạt","Không đạt")</f>
        <v>Đạt</v>
      </c>
      <c r="G34" s="23">
        <f>SUM(G35:G40)</f>
        <v>12</v>
      </c>
      <c r="H34" s="23">
        <f>SUM(H35:H40)</f>
        <v>12</v>
      </c>
      <c r="I34" s="25">
        <f t="shared" si="0"/>
        <v>1</v>
      </c>
      <c r="J34" s="160" t="str">
        <f>IF(I34&gt;=0.5,"Đạt","Không đạt")</f>
        <v>Đạt</v>
      </c>
    </row>
    <row r="35" spans="1:10" ht="51.75" thickBot="1" x14ac:dyDescent="0.3">
      <c r="A35" s="8" t="s">
        <v>22</v>
      </c>
      <c r="B35" s="40">
        <v>2</v>
      </c>
      <c r="C35" s="3">
        <v>2</v>
      </c>
      <c r="D35" s="34">
        <v>2</v>
      </c>
      <c r="E35" s="42">
        <f t="shared" ref="E35:E40" si="5">(D35/B35)</f>
        <v>1</v>
      </c>
      <c r="F35" s="118" t="s">
        <v>94</v>
      </c>
      <c r="G35" s="53">
        <v>2</v>
      </c>
      <c r="H35" s="14">
        <v>2</v>
      </c>
      <c r="I35" s="15">
        <f t="shared" si="0"/>
        <v>1</v>
      </c>
      <c r="J35" s="118" t="s">
        <v>94</v>
      </c>
    </row>
    <row r="36" spans="1:10" ht="36.75" thickBot="1" x14ac:dyDescent="0.3">
      <c r="A36" s="6" t="s">
        <v>23</v>
      </c>
      <c r="B36" s="40">
        <v>2</v>
      </c>
      <c r="C36" s="3">
        <v>2</v>
      </c>
      <c r="D36" s="34">
        <v>2</v>
      </c>
      <c r="E36" s="42">
        <f t="shared" si="5"/>
        <v>1</v>
      </c>
      <c r="F36" s="118" t="s">
        <v>95</v>
      </c>
      <c r="G36" s="53">
        <v>2</v>
      </c>
      <c r="H36" s="14">
        <v>2</v>
      </c>
      <c r="I36" s="15">
        <f t="shared" si="0"/>
        <v>1</v>
      </c>
      <c r="J36" s="118" t="s">
        <v>741</v>
      </c>
    </row>
    <row r="37" spans="1:10" ht="48.75" thickBot="1" x14ac:dyDescent="0.3">
      <c r="A37" s="6" t="s">
        <v>24</v>
      </c>
      <c r="B37" s="40">
        <v>2</v>
      </c>
      <c r="C37" s="3">
        <v>2</v>
      </c>
      <c r="D37" s="34">
        <v>2</v>
      </c>
      <c r="E37" s="42">
        <f t="shared" si="5"/>
        <v>1</v>
      </c>
      <c r="F37" s="118" t="s">
        <v>152</v>
      </c>
      <c r="G37" s="53">
        <v>2</v>
      </c>
      <c r="H37" s="14">
        <v>2</v>
      </c>
      <c r="I37" s="15">
        <f t="shared" si="0"/>
        <v>1</v>
      </c>
      <c r="J37" s="295" t="s">
        <v>469</v>
      </c>
    </row>
    <row r="38" spans="1:10" ht="72.75" thickBot="1" x14ac:dyDescent="0.3">
      <c r="A38" s="6" t="s">
        <v>25</v>
      </c>
      <c r="B38" s="40">
        <v>2</v>
      </c>
      <c r="C38" s="3">
        <v>2</v>
      </c>
      <c r="D38" s="34">
        <v>2</v>
      </c>
      <c r="E38" s="42">
        <f t="shared" si="5"/>
        <v>1</v>
      </c>
      <c r="F38" s="118" t="s">
        <v>469</v>
      </c>
      <c r="G38" s="53">
        <v>2</v>
      </c>
      <c r="H38" s="14">
        <v>2</v>
      </c>
      <c r="I38" s="315">
        <f t="shared" si="0"/>
        <v>1</v>
      </c>
      <c r="J38" s="179" t="s">
        <v>744</v>
      </c>
    </row>
    <row r="39" spans="1:10" ht="36.75" thickBot="1" x14ac:dyDescent="0.3">
      <c r="A39" s="6" t="s">
        <v>26</v>
      </c>
      <c r="B39" s="40">
        <v>2</v>
      </c>
      <c r="C39" s="3">
        <v>2</v>
      </c>
      <c r="D39" s="34">
        <v>2</v>
      </c>
      <c r="E39" s="42">
        <f t="shared" si="5"/>
        <v>1</v>
      </c>
      <c r="F39" s="118" t="s">
        <v>549</v>
      </c>
      <c r="G39" s="53">
        <v>2</v>
      </c>
      <c r="H39" s="14">
        <v>2</v>
      </c>
      <c r="I39" s="15">
        <f t="shared" si="0"/>
        <v>1</v>
      </c>
      <c r="J39" s="296" t="s">
        <v>800</v>
      </c>
    </row>
    <row r="40" spans="1:10" ht="60.75" thickBot="1" x14ac:dyDescent="0.3">
      <c r="A40" s="6" t="s">
        <v>27</v>
      </c>
      <c r="B40" s="40">
        <v>2</v>
      </c>
      <c r="C40" s="3">
        <v>2</v>
      </c>
      <c r="D40" s="34">
        <v>2</v>
      </c>
      <c r="E40" s="42">
        <f t="shared" si="5"/>
        <v>1</v>
      </c>
      <c r="F40" s="118" t="s">
        <v>742</v>
      </c>
      <c r="G40" s="53">
        <v>2</v>
      </c>
      <c r="H40" s="14">
        <v>2</v>
      </c>
      <c r="I40" s="15">
        <f t="shared" si="0"/>
        <v>1</v>
      </c>
      <c r="J40" s="118" t="s">
        <v>742</v>
      </c>
    </row>
    <row r="41" spans="1:10" s="16" customFormat="1" ht="32.25" thickBot="1" x14ac:dyDescent="0.3">
      <c r="A41" s="22" t="s">
        <v>28</v>
      </c>
      <c r="B41" s="23">
        <v>8</v>
      </c>
      <c r="C41" s="23">
        <f>SUM(C42:C45)</f>
        <v>8</v>
      </c>
      <c r="D41" s="23">
        <f>SUM(D42:D45)</f>
        <v>8</v>
      </c>
      <c r="E41" s="24">
        <f>(D41/B41)</f>
        <v>1</v>
      </c>
      <c r="F41" s="23" t="str">
        <f>IF(E41&gt;=0.5,"Đạt","Không đạt")</f>
        <v>Đạt</v>
      </c>
      <c r="G41" s="23">
        <f>SUM(G42:G45)</f>
        <v>8</v>
      </c>
      <c r="H41" s="23">
        <f>SUM(H42:H45)</f>
        <v>8</v>
      </c>
      <c r="I41" s="25">
        <f t="shared" si="0"/>
        <v>1</v>
      </c>
      <c r="J41" s="46" t="str">
        <f>IF(I41&gt;=0.5,"Đạt","Không đạt")</f>
        <v>Đạt</v>
      </c>
    </row>
    <row r="42" spans="1:10" ht="60.75" thickBot="1" x14ac:dyDescent="0.3">
      <c r="A42" s="6" t="s">
        <v>29</v>
      </c>
      <c r="B42" s="40">
        <v>2</v>
      </c>
      <c r="C42" s="3">
        <v>2</v>
      </c>
      <c r="D42" s="34">
        <v>2</v>
      </c>
      <c r="E42" s="42">
        <f t="shared" ref="E42:E45" si="6">(D42/B42)</f>
        <v>1</v>
      </c>
      <c r="F42" s="118" t="s">
        <v>512</v>
      </c>
      <c r="G42" s="53">
        <v>2</v>
      </c>
      <c r="H42" s="14">
        <v>2</v>
      </c>
      <c r="I42" s="15">
        <f t="shared" si="0"/>
        <v>1</v>
      </c>
      <c r="J42" s="118" t="s">
        <v>745</v>
      </c>
    </row>
    <row r="43" spans="1:10" ht="36.75" thickBot="1" x14ac:dyDescent="0.3">
      <c r="A43" s="6" t="s">
        <v>30</v>
      </c>
      <c r="B43" s="40">
        <v>2</v>
      </c>
      <c r="C43" s="3">
        <v>2</v>
      </c>
      <c r="D43" s="34">
        <v>2</v>
      </c>
      <c r="E43" s="42">
        <f t="shared" si="6"/>
        <v>1</v>
      </c>
      <c r="F43" s="118" t="s">
        <v>525</v>
      </c>
      <c r="G43" s="53">
        <v>2</v>
      </c>
      <c r="H43" s="14">
        <v>2</v>
      </c>
      <c r="I43" s="15">
        <f t="shared" si="0"/>
        <v>1</v>
      </c>
      <c r="J43" s="118" t="s">
        <v>525</v>
      </c>
    </row>
    <row r="44" spans="1:10" ht="48.75" thickBot="1" x14ac:dyDescent="0.3">
      <c r="A44" s="6" t="s">
        <v>31</v>
      </c>
      <c r="B44" s="40">
        <v>2</v>
      </c>
      <c r="C44" s="3">
        <v>2</v>
      </c>
      <c r="D44" s="34">
        <v>2</v>
      </c>
      <c r="E44" s="42">
        <f t="shared" si="6"/>
        <v>1</v>
      </c>
      <c r="F44" s="118" t="s">
        <v>102</v>
      </c>
      <c r="G44" s="53">
        <v>2</v>
      </c>
      <c r="H44" s="14">
        <v>2</v>
      </c>
      <c r="I44" s="15">
        <f t="shared" si="0"/>
        <v>1</v>
      </c>
      <c r="J44" s="118" t="s">
        <v>102</v>
      </c>
    </row>
    <row r="45" spans="1:10" ht="84.75" thickBot="1" x14ac:dyDescent="0.3">
      <c r="A45" s="6" t="s">
        <v>32</v>
      </c>
      <c r="B45" s="40">
        <v>2</v>
      </c>
      <c r="C45" s="3">
        <v>2</v>
      </c>
      <c r="D45" s="34">
        <v>2</v>
      </c>
      <c r="E45" s="42">
        <f t="shared" si="6"/>
        <v>1</v>
      </c>
      <c r="F45" s="118" t="s">
        <v>102</v>
      </c>
      <c r="G45" s="53">
        <v>2</v>
      </c>
      <c r="H45" s="14">
        <v>2</v>
      </c>
      <c r="I45" s="15">
        <f t="shared" si="0"/>
        <v>1</v>
      </c>
      <c r="J45" s="179" t="s">
        <v>743</v>
      </c>
    </row>
    <row r="46" spans="1:10" s="16" customFormat="1" ht="48" thickBot="1" x14ac:dyDescent="0.3">
      <c r="A46" s="22" t="s">
        <v>66</v>
      </c>
      <c r="B46" s="23">
        <f>SUM(B47:B48)</f>
        <v>4</v>
      </c>
      <c r="C46" s="23">
        <f>SUM(C47:C48)</f>
        <v>4</v>
      </c>
      <c r="D46" s="23">
        <f>SUM(D47:D48)</f>
        <v>4</v>
      </c>
      <c r="E46" s="24">
        <f>(D46/B46)</f>
        <v>1</v>
      </c>
      <c r="F46" s="23" t="str">
        <f>IF(E46&gt;=0.5,"Đạt","Không đạt")</f>
        <v>Đạt</v>
      </c>
      <c r="G46" s="23">
        <f>SUM(G47:G48)</f>
        <v>4</v>
      </c>
      <c r="H46" s="23">
        <f>SUM(H47:H48)</f>
        <v>4</v>
      </c>
      <c r="I46" s="25">
        <f t="shared" si="0"/>
        <v>1</v>
      </c>
      <c r="J46" s="160" t="str">
        <f>IF(I46&gt;=0.5,"Đạt","Không đạt")</f>
        <v>Đạt</v>
      </c>
    </row>
    <row r="47" spans="1:10" ht="60.75" thickBot="1" x14ac:dyDescent="0.3">
      <c r="A47" s="6" t="s">
        <v>33</v>
      </c>
      <c r="B47" s="40">
        <v>2</v>
      </c>
      <c r="C47" s="3">
        <v>2</v>
      </c>
      <c r="D47" s="34">
        <v>2</v>
      </c>
      <c r="E47" s="42">
        <f t="shared" ref="E47:E48" si="7">(D47/B47)</f>
        <v>1</v>
      </c>
      <c r="F47" s="118" t="s">
        <v>103</v>
      </c>
      <c r="G47" s="53">
        <v>2</v>
      </c>
      <c r="H47" s="14">
        <v>2</v>
      </c>
      <c r="I47" s="15">
        <f t="shared" si="0"/>
        <v>1</v>
      </c>
      <c r="J47" s="179" t="s">
        <v>513</v>
      </c>
    </row>
    <row r="48" spans="1:10" ht="60.75" thickBot="1" x14ac:dyDescent="0.3">
      <c r="A48" s="6" t="s">
        <v>34</v>
      </c>
      <c r="B48" s="40">
        <v>2</v>
      </c>
      <c r="C48" s="3">
        <v>2</v>
      </c>
      <c r="D48" s="34">
        <v>2</v>
      </c>
      <c r="E48" s="42">
        <f t="shared" si="7"/>
        <v>1</v>
      </c>
      <c r="F48" s="118" t="s">
        <v>103</v>
      </c>
      <c r="G48" s="53">
        <v>2</v>
      </c>
      <c r="H48" s="14">
        <v>2</v>
      </c>
      <c r="I48" s="15">
        <f t="shared" si="0"/>
        <v>1</v>
      </c>
      <c r="J48" s="179" t="s">
        <v>513</v>
      </c>
    </row>
    <row r="49" spans="1:10" s="16" customFormat="1" ht="32.25" thickBot="1" x14ac:dyDescent="0.3">
      <c r="A49" s="22" t="s">
        <v>65</v>
      </c>
      <c r="B49" s="23">
        <f>SUM(B50:B51)</f>
        <v>4</v>
      </c>
      <c r="C49" s="23">
        <f>SUM(C50:C51)</f>
        <v>4</v>
      </c>
      <c r="D49" s="23">
        <f>SUM(D50:D51)</f>
        <v>3</v>
      </c>
      <c r="E49" s="24">
        <f>(D49/B49)</f>
        <v>0.75</v>
      </c>
      <c r="F49" s="23" t="str">
        <f>IF(E49&gt;=0.5,"Đạt","Không đạt")</f>
        <v>Đạt</v>
      </c>
      <c r="G49" s="23">
        <f>SUM(G50:G51)</f>
        <v>4</v>
      </c>
      <c r="H49" s="23">
        <f>SUM(H50:H51)</f>
        <v>3</v>
      </c>
      <c r="I49" s="25">
        <f t="shared" si="0"/>
        <v>0.75</v>
      </c>
      <c r="J49" s="46" t="str">
        <f>IF(I49&gt;=0.5,"Đạt","Không đạt")</f>
        <v>Đạt</v>
      </c>
    </row>
    <row r="50" spans="1:10" ht="36.75" thickBot="1" x14ac:dyDescent="0.3">
      <c r="A50" s="6" t="s">
        <v>35</v>
      </c>
      <c r="B50" s="40">
        <v>2</v>
      </c>
      <c r="C50" s="3">
        <v>2</v>
      </c>
      <c r="D50" s="34">
        <v>2</v>
      </c>
      <c r="E50" s="42">
        <f t="shared" ref="E50:E51" si="8">(D50/B50)</f>
        <v>1</v>
      </c>
      <c r="F50" s="118" t="s">
        <v>159</v>
      </c>
      <c r="G50" s="53">
        <v>2</v>
      </c>
      <c r="H50" s="14">
        <v>2</v>
      </c>
      <c r="I50" s="15">
        <f t="shared" si="0"/>
        <v>1</v>
      </c>
      <c r="J50" s="118" t="s">
        <v>159</v>
      </c>
    </row>
    <row r="51" spans="1:10" ht="28.5" thickBot="1" x14ac:dyDescent="0.3">
      <c r="A51" s="4" t="s">
        <v>36</v>
      </c>
      <c r="B51" s="40">
        <v>2</v>
      </c>
      <c r="C51" s="3">
        <v>2</v>
      </c>
      <c r="D51" s="34">
        <v>1</v>
      </c>
      <c r="E51" s="42">
        <f t="shared" si="8"/>
        <v>0.5</v>
      </c>
      <c r="F51" s="118" t="s">
        <v>746</v>
      </c>
      <c r="G51" s="53">
        <v>2</v>
      </c>
      <c r="H51" s="14">
        <v>1</v>
      </c>
      <c r="I51" s="15">
        <f t="shared" si="0"/>
        <v>0.5</v>
      </c>
      <c r="J51" s="118" t="s">
        <v>570</v>
      </c>
    </row>
    <row r="52" spans="1:10" s="16" customFormat="1" ht="51" customHeight="1" thickBot="1" x14ac:dyDescent="0.3">
      <c r="A52" s="22" t="s">
        <v>67</v>
      </c>
      <c r="B52" s="23">
        <f>SUM(B53:B54)</f>
        <v>4</v>
      </c>
      <c r="C52" s="23">
        <f>SUM(C53:C54)</f>
        <v>4</v>
      </c>
      <c r="D52" s="23">
        <f>SUM(D53:D54)</f>
        <v>4</v>
      </c>
      <c r="E52" s="24">
        <f>(D52/B52)</f>
        <v>1</v>
      </c>
      <c r="F52" s="23" t="str">
        <f>IF(E52&gt;=0.5,"Đạt","Không đạt")</f>
        <v>Đạt</v>
      </c>
      <c r="G52" s="23">
        <f>SUM(G53:G54)</f>
        <v>4</v>
      </c>
      <c r="H52" s="23">
        <f>SUM(H53:H54)</f>
        <v>4</v>
      </c>
      <c r="I52" s="25">
        <f t="shared" si="0"/>
        <v>1</v>
      </c>
      <c r="J52" s="46" t="str">
        <f>IF(I52&gt;=0.5,"Đạt","Không đạt")</f>
        <v>Đạt</v>
      </c>
    </row>
    <row r="53" spans="1:10" ht="55.5" customHeight="1" thickBot="1" x14ac:dyDescent="0.3">
      <c r="A53" s="6" t="s">
        <v>37</v>
      </c>
      <c r="B53" s="40">
        <v>2</v>
      </c>
      <c r="C53" s="3">
        <v>2</v>
      </c>
      <c r="D53" s="34">
        <v>2</v>
      </c>
      <c r="E53" s="42">
        <f t="shared" ref="E53:E54" si="9">(D53/B53)</f>
        <v>1</v>
      </c>
      <c r="F53" s="118" t="s">
        <v>747</v>
      </c>
      <c r="G53" s="53">
        <v>2</v>
      </c>
      <c r="H53" s="14">
        <v>2</v>
      </c>
      <c r="I53" s="15">
        <f t="shared" si="0"/>
        <v>1</v>
      </c>
      <c r="J53" s="173" t="s">
        <v>801</v>
      </c>
    </row>
    <row r="54" spans="1:10" ht="120" customHeight="1" thickBot="1" x14ac:dyDescent="0.3">
      <c r="A54" s="6" t="s">
        <v>38</v>
      </c>
      <c r="B54" s="40">
        <v>2</v>
      </c>
      <c r="C54" s="3">
        <v>2</v>
      </c>
      <c r="D54" s="34">
        <v>2</v>
      </c>
      <c r="E54" s="42">
        <f t="shared" si="9"/>
        <v>1</v>
      </c>
      <c r="F54" s="118" t="s">
        <v>747</v>
      </c>
      <c r="G54" s="53">
        <v>2</v>
      </c>
      <c r="H54" s="14">
        <v>2</v>
      </c>
      <c r="I54" s="15">
        <f t="shared" si="0"/>
        <v>1</v>
      </c>
      <c r="J54" s="316" t="s">
        <v>802</v>
      </c>
    </row>
    <row r="55" spans="1:10" s="16" customFormat="1" ht="48" thickBot="1" x14ac:dyDescent="0.3">
      <c r="A55" s="26" t="s">
        <v>68</v>
      </c>
      <c r="B55" s="23">
        <f>SUM(B56:B59)</f>
        <v>8</v>
      </c>
      <c r="C55" s="23">
        <f>SUM(C56:C59)</f>
        <v>8</v>
      </c>
      <c r="D55" s="23">
        <f>SUM(D56:D59)</f>
        <v>7</v>
      </c>
      <c r="E55" s="24">
        <f>(D55/B55)</f>
        <v>0.875</v>
      </c>
      <c r="F55" s="23" t="str">
        <f>IF(E55&gt;=0.5,"Đạt","Không đạt")</f>
        <v>Đạt</v>
      </c>
      <c r="G55" s="23">
        <f>SUM(G56:G59)</f>
        <v>6</v>
      </c>
      <c r="H55" s="23">
        <f>SUM(H56:H59)</f>
        <v>6</v>
      </c>
      <c r="I55" s="25">
        <f t="shared" si="0"/>
        <v>0.75</v>
      </c>
      <c r="J55" s="46" t="str">
        <f>IF(I55&gt;=0.5,"Đạt","Không đạt")</f>
        <v>Đạt</v>
      </c>
    </row>
    <row r="56" spans="1:10" ht="84.75" thickBot="1" x14ac:dyDescent="0.3">
      <c r="A56" s="6" t="s">
        <v>39</v>
      </c>
      <c r="B56" s="40">
        <v>2</v>
      </c>
      <c r="C56" s="3">
        <v>2</v>
      </c>
      <c r="D56" s="34">
        <v>2</v>
      </c>
      <c r="E56" s="42">
        <f t="shared" ref="E56:E59" si="10">(D56/B56)</f>
        <v>1</v>
      </c>
      <c r="F56" s="118" t="s">
        <v>804</v>
      </c>
      <c r="G56" s="53">
        <v>2</v>
      </c>
      <c r="H56" s="14">
        <v>2</v>
      </c>
      <c r="I56" s="15">
        <f t="shared" si="0"/>
        <v>1</v>
      </c>
      <c r="J56" s="118" t="s">
        <v>803</v>
      </c>
    </row>
    <row r="57" spans="1:10" ht="72.75" thickBot="1" x14ac:dyDescent="0.3">
      <c r="A57" s="6" t="s">
        <v>40</v>
      </c>
      <c r="B57" s="40">
        <v>2</v>
      </c>
      <c r="C57" s="3">
        <v>2</v>
      </c>
      <c r="D57" s="34">
        <v>2</v>
      </c>
      <c r="E57" s="42">
        <f t="shared" si="10"/>
        <v>1</v>
      </c>
      <c r="F57" s="118" t="s">
        <v>805</v>
      </c>
      <c r="G57" s="53">
        <v>2</v>
      </c>
      <c r="H57" s="14">
        <v>2</v>
      </c>
      <c r="I57" s="15">
        <f t="shared" si="0"/>
        <v>1</v>
      </c>
      <c r="J57" s="118" t="s">
        <v>805</v>
      </c>
    </row>
    <row r="58" spans="1:10" ht="48.75" thickBot="1" x14ac:dyDescent="0.3">
      <c r="A58" s="6" t="s">
        <v>41</v>
      </c>
      <c r="B58" s="40">
        <v>2</v>
      </c>
      <c r="C58" s="3">
        <v>2</v>
      </c>
      <c r="D58" s="34">
        <v>2</v>
      </c>
      <c r="E58" s="42">
        <f t="shared" si="10"/>
        <v>1</v>
      </c>
      <c r="F58" s="118" t="s">
        <v>806</v>
      </c>
      <c r="G58" s="53">
        <v>2</v>
      </c>
      <c r="H58" s="14">
        <v>2</v>
      </c>
      <c r="I58" s="15">
        <f t="shared" si="0"/>
        <v>1</v>
      </c>
      <c r="J58" s="118" t="s">
        <v>806</v>
      </c>
    </row>
    <row r="59" spans="1:10" ht="72.75" thickBot="1" x14ac:dyDescent="0.3">
      <c r="A59" s="6" t="s">
        <v>42</v>
      </c>
      <c r="B59" s="40">
        <v>2</v>
      </c>
      <c r="C59" s="3">
        <v>2</v>
      </c>
      <c r="D59" s="34">
        <v>1</v>
      </c>
      <c r="E59" s="42">
        <f t="shared" si="10"/>
        <v>0.5</v>
      </c>
      <c r="F59" s="118" t="s">
        <v>807</v>
      </c>
      <c r="G59" s="53">
        <v>0</v>
      </c>
      <c r="H59" s="14">
        <v>0</v>
      </c>
      <c r="I59" s="15">
        <f t="shared" si="0"/>
        <v>0</v>
      </c>
      <c r="J59" s="179" t="s">
        <v>808</v>
      </c>
    </row>
    <row r="60" spans="1:10" s="16" customFormat="1" ht="48.6" customHeight="1" thickBot="1" x14ac:dyDescent="0.3">
      <c r="A60" s="22" t="s">
        <v>69</v>
      </c>
      <c r="B60" s="23">
        <f>SUM(B61:B62)</f>
        <v>4</v>
      </c>
      <c r="C60" s="23">
        <f>SUM(C61:C62)</f>
        <v>4</v>
      </c>
      <c r="D60" s="23">
        <f>SUM(D61:D62)</f>
        <v>4</v>
      </c>
      <c r="E60" s="24">
        <f>(D60/B60)</f>
        <v>1</v>
      </c>
      <c r="F60" s="23" t="str">
        <f>IF(E60&gt;=0.5,"Đạt","Không đạt")</f>
        <v>Đạt</v>
      </c>
      <c r="G60" s="23">
        <f>SUM(G61:G62)</f>
        <v>4</v>
      </c>
      <c r="H60" s="23">
        <f>SUM(H61:H62)</f>
        <v>4</v>
      </c>
      <c r="I60" s="25">
        <f t="shared" si="0"/>
        <v>1</v>
      </c>
      <c r="J60" s="23" t="str">
        <f>IF(I60&gt;=0.5,"Đạt","Không đạt")</f>
        <v>Đạt</v>
      </c>
    </row>
    <row r="61" spans="1:10" ht="48.75" thickBot="1" x14ac:dyDescent="0.3">
      <c r="A61" s="6" t="s">
        <v>43</v>
      </c>
      <c r="B61" s="40">
        <v>2</v>
      </c>
      <c r="C61" s="13">
        <v>2</v>
      </c>
      <c r="D61" s="34">
        <v>2</v>
      </c>
      <c r="E61" s="42">
        <f t="shared" ref="E61:E62" si="11">(D61/B61)</f>
        <v>1</v>
      </c>
      <c r="F61" s="118" t="s">
        <v>809</v>
      </c>
      <c r="G61" s="53">
        <v>2</v>
      </c>
      <c r="H61" s="14">
        <v>2</v>
      </c>
      <c r="I61" s="15">
        <f t="shared" si="0"/>
        <v>1</v>
      </c>
      <c r="J61" s="118" t="s">
        <v>809</v>
      </c>
    </row>
    <row r="62" spans="1:10" ht="96.75" thickBot="1" x14ac:dyDescent="0.3">
      <c r="A62" s="6" t="s">
        <v>44</v>
      </c>
      <c r="B62" s="40">
        <v>2</v>
      </c>
      <c r="C62" s="13">
        <v>2</v>
      </c>
      <c r="D62" s="34">
        <v>2</v>
      </c>
      <c r="E62" s="42">
        <f t="shared" si="11"/>
        <v>1</v>
      </c>
      <c r="F62" s="118" t="s">
        <v>554</v>
      </c>
      <c r="G62" s="53">
        <v>2</v>
      </c>
      <c r="H62" s="14">
        <v>2</v>
      </c>
      <c r="I62" s="15">
        <f t="shared" si="0"/>
        <v>1</v>
      </c>
      <c r="J62" s="118" t="s">
        <v>1140</v>
      </c>
    </row>
    <row r="63" spans="1:10" s="16" customFormat="1" ht="32.25" thickBot="1" x14ac:dyDescent="0.3">
      <c r="A63" s="27" t="s">
        <v>64</v>
      </c>
      <c r="B63" s="23">
        <f>SUM(B64:B65)</f>
        <v>4</v>
      </c>
      <c r="C63" s="23">
        <f>SUM(C64:C65)</f>
        <v>4</v>
      </c>
      <c r="D63" s="23">
        <f>SUM(D64:D65)</f>
        <v>4</v>
      </c>
      <c r="E63" s="24">
        <f>(D63/B63)</f>
        <v>1</v>
      </c>
      <c r="F63" s="23" t="str">
        <f>IF(E63&gt;=0.5,"Đạt","Không đạt")</f>
        <v>Đạt</v>
      </c>
      <c r="G63" s="23">
        <f>SUM(G64:G65)</f>
        <v>4</v>
      </c>
      <c r="H63" s="23">
        <f>SUM(H64:H65)</f>
        <v>4</v>
      </c>
      <c r="I63" s="25">
        <f t="shared" si="0"/>
        <v>1</v>
      </c>
      <c r="J63" s="23" t="str">
        <f>IF(I63&gt;=0.5,"Đạt","Không đạt")</f>
        <v>Đạt</v>
      </c>
    </row>
    <row r="64" spans="1:10" ht="84.75" thickBot="1" x14ac:dyDescent="0.3">
      <c r="A64" s="9" t="s">
        <v>45</v>
      </c>
      <c r="B64" s="40">
        <v>2</v>
      </c>
      <c r="C64" s="13">
        <v>2</v>
      </c>
      <c r="D64" s="34">
        <v>2</v>
      </c>
      <c r="E64" s="42">
        <f t="shared" ref="E64:E65" si="12">(D64/B64)</f>
        <v>1</v>
      </c>
      <c r="F64" s="118" t="s">
        <v>112</v>
      </c>
      <c r="G64" s="53">
        <v>2</v>
      </c>
      <c r="H64" s="14">
        <v>2</v>
      </c>
      <c r="I64" s="15">
        <f t="shared" si="0"/>
        <v>1</v>
      </c>
      <c r="J64" s="118" t="s">
        <v>1077</v>
      </c>
    </row>
    <row r="65" spans="1:10" ht="108.75" thickBot="1" x14ac:dyDescent="0.3">
      <c r="A65" s="9" t="s">
        <v>46</v>
      </c>
      <c r="B65" s="40">
        <v>2</v>
      </c>
      <c r="C65" s="13">
        <v>2</v>
      </c>
      <c r="D65" s="34">
        <v>2</v>
      </c>
      <c r="E65" s="42">
        <f t="shared" si="12"/>
        <v>1</v>
      </c>
      <c r="F65" s="118" t="s">
        <v>748</v>
      </c>
      <c r="G65" s="53">
        <v>2</v>
      </c>
      <c r="H65" s="14">
        <v>2</v>
      </c>
      <c r="I65" s="15">
        <f t="shared" si="0"/>
        <v>1</v>
      </c>
      <c r="J65" s="118" t="s">
        <v>748</v>
      </c>
    </row>
    <row r="66" spans="1:10" s="16" customFormat="1" ht="63.75" thickBot="1" x14ac:dyDescent="0.3">
      <c r="A66" s="28" t="s">
        <v>47</v>
      </c>
      <c r="B66" s="20">
        <f>SUM(B67,B72,B75)</f>
        <v>16</v>
      </c>
      <c r="C66" s="20">
        <f>SUM(C67,C72,C75)</f>
        <v>16</v>
      </c>
      <c r="D66" s="20">
        <f>SUM(D67,D72,D75)</f>
        <v>16</v>
      </c>
      <c r="E66" s="21">
        <f>(D66/B66)</f>
        <v>1</v>
      </c>
      <c r="F66" s="38" t="str">
        <f>IF(E66&gt;=0.5,"Đạt","Không đạt")</f>
        <v>Đạt</v>
      </c>
      <c r="G66" s="20">
        <f>SUM(G67,G72,G75)</f>
        <v>16</v>
      </c>
      <c r="H66" s="20">
        <f>SUM(H67,H72,H75)</f>
        <v>16</v>
      </c>
      <c r="I66" s="21">
        <f t="shared" si="0"/>
        <v>1</v>
      </c>
      <c r="J66" s="38" t="str">
        <f>IF(I66&gt;=0.5,"Đạt","Không đạt")</f>
        <v>Đạt</v>
      </c>
    </row>
    <row r="67" spans="1:10" s="16" customFormat="1" ht="32.25" thickBot="1" x14ac:dyDescent="0.3">
      <c r="A67" s="27" t="s">
        <v>48</v>
      </c>
      <c r="B67" s="23">
        <f>SUM(B68:B71)</f>
        <v>8</v>
      </c>
      <c r="C67" s="23">
        <f>SUM(C68:C71)</f>
        <v>8</v>
      </c>
      <c r="D67" s="23">
        <f>SUM(D68:D71)</f>
        <v>8</v>
      </c>
      <c r="E67" s="24">
        <f>(D67/B67)</f>
        <v>1</v>
      </c>
      <c r="F67" s="23" t="str">
        <f>IF(E67&gt;=0.5,"Đạt","Không đạt")</f>
        <v>Đạt</v>
      </c>
      <c r="G67" s="23">
        <f>SUM(G68:G71)</f>
        <v>8</v>
      </c>
      <c r="H67" s="23">
        <f>SUM(H68:H71)</f>
        <v>8</v>
      </c>
      <c r="I67" s="25">
        <f t="shared" si="0"/>
        <v>1</v>
      </c>
      <c r="J67" s="23" t="str">
        <f>IF(I67&gt;=0.5,"Đạt","Không đạt")</f>
        <v>Đạt</v>
      </c>
    </row>
    <row r="68" spans="1:10" ht="144.75" thickBot="1" x14ac:dyDescent="0.3">
      <c r="A68" s="9" t="s">
        <v>49</v>
      </c>
      <c r="B68" s="40">
        <v>2</v>
      </c>
      <c r="C68" s="13">
        <v>2</v>
      </c>
      <c r="D68" s="34">
        <v>2</v>
      </c>
      <c r="E68" s="42">
        <f t="shared" ref="E68:E71" si="13">(D68/B68)</f>
        <v>1</v>
      </c>
      <c r="F68" s="179" t="s">
        <v>749</v>
      </c>
      <c r="G68" s="53">
        <v>2</v>
      </c>
      <c r="H68" s="14">
        <v>2</v>
      </c>
      <c r="I68" s="15">
        <f t="shared" si="0"/>
        <v>1</v>
      </c>
      <c r="J68" s="179" t="s">
        <v>749</v>
      </c>
    </row>
    <row r="69" spans="1:10" ht="29.25" customHeight="1" thickBot="1" x14ac:dyDescent="0.3">
      <c r="A69" s="9" t="s">
        <v>50</v>
      </c>
      <c r="B69" s="40">
        <v>2</v>
      </c>
      <c r="C69" s="13">
        <v>2</v>
      </c>
      <c r="D69" s="34">
        <v>2</v>
      </c>
      <c r="E69" s="42">
        <f t="shared" si="13"/>
        <v>1</v>
      </c>
      <c r="F69" s="173" t="s">
        <v>750</v>
      </c>
      <c r="G69" s="53">
        <v>2</v>
      </c>
      <c r="H69" s="14">
        <v>2</v>
      </c>
      <c r="I69" s="15">
        <f t="shared" si="0"/>
        <v>1</v>
      </c>
      <c r="J69" s="173" t="s">
        <v>750</v>
      </c>
    </row>
    <row r="70" spans="1:10" ht="84.75" thickBot="1" x14ac:dyDescent="0.3">
      <c r="A70" s="9" t="s">
        <v>51</v>
      </c>
      <c r="B70" s="40">
        <v>2</v>
      </c>
      <c r="C70" s="13">
        <v>2</v>
      </c>
      <c r="D70" s="34">
        <v>2</v>
      </c>
      <c r="E70" s="42">
        <f t="shared" si="13"/>
        <v>1</v>
      </c>
      <c r="F70" s="318" t="s">
        <v>810</v>
      </c>
      <c r="G70" s="53">
        <v>2</v>
      </c>
      <c r="H70" s="14">
        <v>2</v>
      </c>
      <c r="I70" s="15">
        <f t="shared" si="0"/>
        <v>1</v>
      </c>
      <c r="J70" s="318" t="s">
        <v>810</v>
      </c>
    </row>
    <row r="71" spans="1:10" ht="108.75" thickBot="1" x14ac:dyDescent="0.3">
      <c r="A71" s="9" t="s">
        <v>52</v>
      </c>
      <c r="B71" s="40">
        <v>2</v>
      </c>
      <c r="C71" s="13">
        <v>2</v>
      </c>
      <c r="D71" s="34">
        <v>2</v>
      </c>
      <c r="E71" s="42">
        <f t="shared" si="13"/>
        <v>1</v>
      </c>
      <c r="F71" s="317" t="s">
        <v>811</v>
      </c>
      <c r="G71" s="53">
        <v>2</v>
      </c>
      <c r="H71" s="14">
        <v>2</v>
      </c>
      <c r="I71" s="15">
        <f t="shared" si="0"/>
        <v>1</v>
      </c>
      <c r="J71" s="322" t="s">
        <v>812</v>
      </c>
    </row>
    <row r="72" spans="1:10" s="16" customFormat="1" ht="48" thickBot="1" x14ac:dyDescent="0.3">
      <c r="A72" s="27" t="s">
        <v>63</v>
      </c>
      <c r="B72" s="23">
        <f>SUM(B73:B74)</f>
        <v>4</v>
      </c>
      <c r="C72" s="23">
        <f>SUM(C73:C74)</f>
        <v>4</v>
      </c>
      <c r="D72" s="23">
        <f>SUM(D73:D74)</f>
        <v>4</v>
      </c>
      <c r="E72" s="24">
        <f>(D72/B72)</f>
        <v>1</v>
      </c>
      <c r="F72" s="23" t="str">
        <f>IF(E72&gt;=0.5,"Đạt","Không đạt")</f>
        <v>Đạt</v>
      </c>
      <c r="G72" s="23">
        <f>SUM(G73:G74)</f>
        <v>4</v>
      </c>
      <c r="H72" s="23">
        <f>SUM(H73:H74)</f>
        <v>4</v>
      </c>
      <c r="I72" s="25">
        <f t="shared" si="0"/>
        <v>1</v>
      </c>
      <c r="J72" s="23" t="str">
        <f>IF(I72&gt;=0.5,"Đạt","Không đạt")</f>
        <v>Đạt</v>
      </c>
    </row>
    <row r="73" spans="1:10" ht="96.75" thickBot="1" x14ac:dyDescent="0.3">
      <c r="A73" s="9" t="s">
        <v>53</v>
      </c>
      <c r="B73" s="40">
        <v>2</v>
      </c>
      <c r="C73" s="13">
        <v>2</v>
      </c>
      <c r="D73" s="34">
        <v>2</v>
      </c>
      <c r="E73" s="42">
        <f t="shared" ref="E73:E74" si="14">(D73/B73)</f>
        <v>1</v>
      </c>
      <c r="F73" s="118" t="s">
        <v>814</v>
      </c>
      <c r="G73" s="53">
        <v>2</v>
      </c>
      <c r="H73" s="14">
        <v>2</v>
      </c>
      <c r="I73" s="15">
        <f t="shared" si="0"/>
        <v>1</v>
      </c>
      <c r="J73" s="118" t="s">
        <v>813</v>
      </c>
    </row>
    <row r="74" spans="1:10" ht="48.75" thickBot="1" x14ac:dyDescent="0.3">
      <c r="A74" s="9" t="s">
        <v>54</v>
      </c>
      <c r="B74" s="40">
        <v>2</v>
      </c>
      <c r="C74" s="13">
        <v>2</v>
      </c>
      <c r="D74" s="34">
        <v>2</v>
      </c>
      <c r="E74" s="42">
        <f t="shared" si="14"/>
        <v>1</v>
      </c>
      <c r="F74" s="118" t="s">
        <v>559</v>
      </c>
      <c r="G74" s="53">
        <v>2</v>
      </c>
      <c r="H74" s="14">
        <v>2</v>
      </c>
      <c r="I74" s="15">
        <f t="shared" si="0"/>
        <v>1</v>
      </c>
      <c r="J74" s="118" t="s">
        <v>751</v>
      </c>
    </row>
    <row r="75" spans="1:10" s="16" customFormat="1" ht="32.25" thickBot="1" x14ac:dyDescent="0.3">
      <c r="A75" s="27" t="s">
        <v>62</v>
      </c>
      <c r="B75" s="23">
        <f>SUM(B76:B77)</f>
        <v>4</v>
      </c>
      <c r="C75" s="23">
        <f>SUM(C76:C77)</f>
        <v>4</v>
      </c>
      <c r="D75" s="23">
        <f>SUM(D76:D77)</f>
        <v>4</v>
      </c>
      <c r="E75" s="24">
        <f>(D75/B75)</f>
        <v>1</v>
      </c>
      <c r="F75" s="23" t="str">
        <f>IF(E75&gt;=0.5,"Đạt","Không đạt")</f>
        <v>Đạt</v>
      </c>
      <c r="G75" s="23">
        <f>SUM(G76:G77)</f>
        <v>4</v>
      </c>
      <c r="H75" s="23">
        <f>SUM(H76:H77)</f>
        <v>4</v>
      </c>
      <c r="I75" s="25">
        <f t="shared" si="0"/>
        <v>1</v>
      </c>
      <c r="J75" s="23" t="str">
        <f>IF(I75&gt;=0.5,"Đạt","Không đạt")</f>
        <v>Đạt</v>
      </c>
    </row>
    <row r="76" spans="1:10" ht="72.75" thickBot="1" x14ac:dyDescent="0.3">
      <c r="A76" s="9" t="s">
        <v>55</v>
      </c>
      <c r="B76" s="40">
        <v>2</v>
      </c>
      <c r="C76" s="13">
        <v>2</v>
      </c>
      <c r="D76" s="34">
        <v>2</v>
      </c>
      <c r="E76" s="42">
        <f t="shared" ref="E76:E77" si="15">(D76/B76)</f>
        <v>1</v>
      </c>
      <c r="F76" s="118" t="s">
        <v>815</v>
      </c>
      <c r="G76" s="53">
        <v>2</v>
      </c>
      <c r="H76" s="14">
        <v>2</v>
      </c>
      <c r="I76" s="15">
        <f t="shared" si="0"/>
        <v>1</v>
      </c>
      <c r="J76" s="118" t="s">
        <v>815</v>
      </c>
    </row>
    <row r="77" spans="1:10" ht="36.75" thickBot="1" x14ac:dyDescent="0.3">
      <c r="A77" s="9" t="s">
        <v>56</v>
      </c>
      <c r="B77" s="40">
        <v>2</v>
      </c>
      <c r="C77" s="13">
        <v>2</v>
      </c>
      <c r="D77" s="34">
        <v>2</v>
      </c>
      <c r="E77" s="42">
        <f t="shared" si="15"/>
        <v>1</v>
      </c>
      <c r="F77" s="118" t="s">
        <v>560</v>
      </c>
      <c r="G77" s="53">
        <v>2</v>
      </c>
      <c r="H77" s="14">
        <v>2</v>
      </c>
      <c r="I77" s="15">
        <f t="shared" si="0"/>
        <v>1</v>
      </c>
      <c r="J77" s="169" t="s">
        <v>1139</v>
      </c>
    </row>
    <row r="78" spans="1:10" ht="16.5" thickBot="1" x14ac:dyDescent="0.3">
      <c r="A78" s="10" t="s">
        <v>57</v>
      </c>
      <c r="B78" s="39">
        <f>SUM(B16,B30,B66)</f>
        <v>88</v>
      </c>
      <c r="C78" s="5">
        <f>SUM(C16,C30,C66)</f>
        <v>88</v>
      </c>
      <c r="D78" s="11">
        <f>SUM(D16,D30,D66)</f>
        <v>84</v>
      </c>
      <c r="E78" s="50">
        <f>(D78/B78)</f>
        <v>0.95454545454545459</v>
      </c>
      <c r="F78" s="3"/>
      <c r="G78" s="52">
        <f>SUM(G16,G30,G66)</f>
        <v>85</v>
      </c>
      <c r="H78" s="11">
        <f>SUM(H16,H30,H66)</f>
        <v>83</v>
      </c>
      <c r="I78" s="50">
        <f t="shared" si="0"/>
        <v>0.94318181818181823</v>
      </c>
      <c r="J78" s="118"/>
    </row>
    <row r="79" spans="1:10" ht="16.5" thickBot="1" x14ac:dyDescent="0.3">
      <c r="A79" s="10" t="s">
        <v>58</v>
      </c>
      <c r="B79" s="39">
        <v>100</v>
      </c>
      <c r="C79" s="5">
        <f>(C78*B79)/B78</f>
        <v>100</v>
      </c>
      <c r="D79" s="12">
        <f>(D78*B79)/B78</f>
        <v>95.454545454545453</v>
      </c>
      <c r="E79" s="50">
        <f>(D79/B79)</f>
        <v>0.95454545454545459</v>
      </c>
      <c r="F79" s="3"/>
      <c r="G79" s="54">
        <f>(G78/B78)*100</f>
        <v>96.590909090909093</v>
      </c>
      <c r="H79" s="12">
        <f>(H78*B79)/B78</f>
        <v>94.318181818181813</v>
      </c>
      <c r="I79" s="50">
        <f t="shared" si="0"/>
        <v>0.94318181818181812</v>
      </c>
      <c r="J79" s="3"/>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1162</v>
      </c>
      <c r="I82" s="375"/>
      <c r="J82" s="375"/>
    </row>
    <row r="86" spans="1:10" ht="15.6" customHeight="1" x14ac:dyDescent="0.25">
      <c r="A86" s="376" t="s">
        <v>81</v>
      </c>
      <c r="B86" s="376"/>
      <c r="C86" s="376"/>
      <c r="D86" s="376"/>
      <c r="I86" s="377" t="s">
        <v>1161</v>
      </c>
      <c r="J86" s="378"/>
    </row>
    <row r="87" spans="1:10" ht="16.5" x14ac:dyDescent="0.25">
      <c r="B87" s="29"/>
      <c r="C87" s="29"/>
      <c r="D87" s="35"/>
      <c r="E87" s="35"/>
    </row>
    <row r="88" spans="1:10" ht="16.5" x14ac:dyDescent="0.25">
      <c r="B88" s="30"/>
      <c r="C88" s="30"/>
      <c r="D88" s="36"/>
      <c r="E88" s="36"/>
    </row>
    <row r="89" spans="1:10" ht="16.5" x14ac:dyDescent="0.25">
      <c r="B89" s="31"/>
      <c r="C89" s="31"/>
      <c r="D89" s="37"/>
      <c r="E89" s="37"/>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9"/>
  <sheetViews>
    <sheetView topLeftCell="A16" zoomScale="115" zoomScaleNormal="115" workbookViewId="0">
      <selection activeCell="L18" sqref="L18"/>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3" customWidth="1"/>
    <col min="5" max="5" width="13.140625" style="73" customWidth="1"/>
    <col min="6" max="6" width="24.85546875" style="57" customWidth="1"/>
    <col min="7" max="7" width="9.28515625" style="57" customWidth="1"/>
    <col min="8" max="8" width="8.5703125" style="57" customWidth="1"/>
    <col min="9" max="9" width="13.140625" style="57" customWidth="1"/>
    <col min="10" max="10" width="24.140625" style="104" customWidth="1"/>
    <col min="11" max="16384" width="9.140625" style="57"/>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122</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11" t="s">
        <v>82</v>
      </c>
      <c r="B11" s="111"/>
      <c r="C11" s="111"/>
      <c r="D11" s="111"/>
      <c r="E11" s="111"/>
      <c r="F11" s="111"/>
      <c r="G11" s="111"/>
      <c r="H11" s="111"/>
      <c r="I11" s="111"/>
      <c r="J11" s="111"/>
    </row>
    <row r="12" spans="1:13" ht="85.5" customHeight="1" x14ac:dyDescent="0.25">
      <c r="A12" s="379" t="s">
        <v>86</v>
      </c>
      <c r="B12" s="379"/>
      <c r="C12" s="379"/>
      <c r="D12" s="379"/>
      <c r="E12" s="379"/>
      <c r="F12" s="379"/>
      <c r="G12" s="379"/>
      <c r="H12" s="379"/>
      <c r="I12" s="379"/>
      <c r="J12" s="379"/>
    </row>
    <row r="13" spans="1:13" ht="42.75" customHeight="1" thickBot="1" x14ac:dyDescent="0.5">
      <c r="B13" s="74"/>
      <c r="C13" s="74"/>
      <c r="D13" s="89"/>
      <c r="E13" s="89"/>
      <c r="F13" s="74"/>
      <c r="G13" s="74"/>
      <c r="H13" s="74"/>
      <c r="I13" s="74"/>
      <c r="J13" s="103"/>
    </row>
    <row r="14" spans="1:13" ht="17.45" customHeight="1" thickBot="1" x14ac:dyDescent="0.3">
      <c r="A14" s="384" t="s">
        <v>0</v>
      </c>
      <c r="B14" s="384" t="s">
        <v>1</v>
      </c>
      <c r="C14" s="384" t="s">
        <v>1</v>
      </c>
      <c r="D14" s="386" t="s">
        <v>2</v>
      </c>
      <c r="E14" s="387"/>
      <c r="F14" s="388"/>
      <c r="G14" s="386" t="s">
        <v>3</v>
      </c>
      <c r="H14" s="387"/>
      <c r="I14" s="387"/>
      <c r="J14" s="388"/>
      <c r="M14" s="75"/>
    </row>
    <row r="15" spans="1:13" ht="158.25" thickBot="1" x14ac:dyDescent="0.3">
      <c r="A15" s="385"/>
      <c r="B15" s="385"/>
      <c r="C15" s="385"/>
      <c r="D15" s="90" t="s">
        <v>71</v>
      </c>
      <c r="E15" s="90" t="s">
        <v>76</v>
      </c>
      <c r="F15" s="58" t="s">
        <v>78</v>
      </c>
      <c r="G15" s="58" t="s">
        <v>72</v>
      </c>
      <c r="H15" s="58" t="s">
        <v>73</v>
      </c>
      <c r="I15" s="59" t="s">
        <v>77</v>
      </c>
      <c r="J15" s="58" t="s">
        <v>79</v>
      </c>
      <c r="M15" s="75"/>
    </row>
    <row r="16" spans="1:13" s="73" customFormat="1" ht="32.25" thickBot="1" x14ac:dyDescent="0.3">
      <c r="A16" s="76" t="s">
        <v>4</v>
      </c>
      <c r="B16" s="77">
        <f>SUM(B17,B24,B27)</f>
        <v>20</v>
      </c>
      <c r="C16" s="77">
        <f>SUM(C17,C24,C27)</f>
        <v>20</v>
      </c>
      <c r="D16" s="77">
        <f>SUM(D17,D24,D27)</f>
        <v>19</v>
      </c>
      <c r="E16" s="78">
        <f>(D16/B16)</f>
        <v>0.95</v>
      </c>
      <c r="F16" s="95" t="str">
        <f>IF(E16&gt;=0.5,"Đạt","Không đạt")</f>
        <v>Đạt</v>
      </c>
      <c r="G16" s="77">
        <f>SUM(G17,G24,G27)</f>
        <v>12</v>
      </c>
      <c r="H16" s="77">
        <f>SUM(H17,H24,H27)</f>
        <v>12</v>
      </c>
      <c r="I16" s="78">
        <f t="shared" ref="I16:I79" si="0">(H16/B16)</f>
        <v>0.6</v>
      </c>
      <c r="J16" s="95" t="str">
        <f>IF(I16&gt;=0.5,"Đạt","Không đạt")</f>
        <v>Đạt</v>
      </c>
    </row>
    <row r="17" spans="1:10" s="73" customFormat="1" ht="32.25" thickBot="1" x14ac:dyDescent="0.3">
      <c r="A17" s="79" t="s">
        <v>5</v>
      </c>
      <c r="B17" s="80">
        <f>SUM(B18:B23)</f>
        <v>12</v>
      </c>
      <c r="C17" s="80">
        <f>SUM(C18:C23)</f>
        <v>12</v>
      </c>
      <c r="D17" s="80">
        <f>SUM(D18:D23)</f>
        <v>12</v>
      </c>
      <c r="E17" s="81">
        <f>(D17/B17)</f>
        <v>1</v>
      </c>
      <c r="F17" s="80" t="str">
        <f>IF(E17&gt;=0.5,"Đạt"," Không đạt")</f>
        <v>Đạt</v>
      </c>
      <c r="G17" s="80">
        <f>SUM(G18:G23)</f>
        <v>6</v>
      </c>
      <c r="H17" s="80">
        <f>SUM(H18:H23)</f>
        <v>6</v>
      </c>
      <c r="I17" s="82">
        <f t="shared" si="0"/>
        <v>0.5</v>
      </c>
      <c r="J17" s="80" t="str">
        <f>IF(I17&gt;=0.5,"Đạt","Không đạt")</f>
        <v>Đạt</v>
      </c>
    </row>
    <row r="18" spans="1:10" ht="172.5" thickBot="1" x14ac:dyDescent="0.3">
      <c r="A18" s="61" t="s">
        <v>6</v>
      </c>
      <c r="B18" s="97">
        <v>2</v>
      </c>
      <c r="C18" s="60">
        <v>2</v>
      </c>
      <c r="D18" s="91">
        <v>2</v>
      </c>
      <c r="E18" s="99">
        <f>(D18/B18)</f>
        <v>1</v>
      </c>
      <c r="F18" s="105"/>
      <c r="G18" s="109">
        <v>2</v>
      </c>
      <c r="H18" s="71">
        <v>2</v>
      </c>
      <c r="I18" s="72">
        <f t="shared" si="0"/>
        <v>1</v>
      </c>
      <c r="J18" s="183" t="s">
        <v>841</v>
      </c>
    </row>
    <row r="19" spans="1:10" ht="24.75" thickBot="1" x14ac:dyDescent="0.3">
      <c r="A19" s="63" t="s">
        <v>7</v>
      </c>
      <c r="B19" s="97">
        <v>2</v>
      </c>
      <c r="C19" s="60">
        <v>2</v>
      </c>
      <c r="D19" s="91">
        <v>2</v>
      </c>
      <c r="E19" s="99">
        <f t="shared" ref="E19:E23" si="1">(D19/B19)</f>
        <v>1</v>
      </c>
      <c r="F19" s="105"/>
      <c r="G19" s="109">
        <v>1</v>
      </c>
      <c r="H19" s="71">
        <v>1</v>
      </c>
      <c r="I19" s="72">
        <f t="shared" si="0"/>
        <v>0.5</v>
      </c>
      <c r="J19" s="118" t="s">
        <v>519</v>
      </c>
    </row>
    <row r="20" spans="1:10" ht="24.75" thickBot="1" x14ac:dyDescent="0.3">
      <c r="A20" s="63" t="s">
        <v>8</v>
      </c>
      <c r="B20" s="97">
        <v>2</v>
      </c>
      <c r="C20" s="60">
        <v>2</v>
      </c>
      <c r="D20" s="91">
        <v>2</v>
      </c>
      <c r="E20" s="99">
        <f t="shared" si="1"/>
        <v>1</v>
      </c>
      <c r="F20" s="105"/>
      <c r="G20" s="109">
        <v>1</v>
      </c>
      <c r="H20" s="71">
        <v>1</v>
      </c>
      <c r="I20" s="72">
        <f t="shared" si="0"/>
        <v>0.5</v>
      </c>
      <c r="J20" s="118" t="s">
        <v>519</v>
      </c>
    </row>
    <row r="21" spans="1:10" ht="60.75" thickBot="1" x14ac:dyDescent="0.3">
      <c r="A21" s="63" t="s">
        <v>9</v>
      </c>
      <c r="B21" s="97">
        <v>2</v>
      </c>
      <c r="C21" s="60">
        <v>2</v>
      </c>
      <c r="D21" s="91">
        <v>2</v>
      </c>
      <c r="E21" s="99">
        <f t="shared" si="1"/>
        <v>1</v>
      </c>
      <c r="F21" s="105"/>
      <c r="G21" s="109">
        <v>1</v>
      </c>
      <c r="H21" s="71">
        <v>1</v>
      </c>
      <c r="I21" s="72">
        <f t="shared" si="0"/>
        <v>0.5</v>
      </c>
      <c r="J21" s="118" t="s">
        <v>518</v>
      </c>
    </row>
    <row r="22" spans="1:10" ht="36.75" thickBot="1" x14ac:dyDescent="0.3">
      <c r="A22" s="63" t="s">
        <v>10</v>
      </c>
      <c r="B22" s="97">
        <v>2</v>
      </c>
      <c r="C22" s="60">
        <v>2</v>
      </c>
      <c r="D22" s="91">
        <v>2</v>
      </c>
      <c r="E22" s="99">
        <f t="shared" si="1"/>
        <v>1</v>
      </c>
      <c r="F22" s="105"/>
      <c r="G22" s="109">
        <v>1</v>
      </c>
      <c r="H22" s="71">
        <v>1</v>
      </c>
      <c r="I22" s="72">
        <f t="shared" si="0"/>
        <v>0.5</v>
      </c>
      <c r="J22" s="118" t="s">
        <v>519</v>
      </c>
    </row>
    <row r="23" spans="1:10" ht="48.75" thickBot="1" x14ac:dyDescent="0.3">
      <c r="A23" s="63" t="s">
        <v>11</v>
      </c>
      <c r="B23" s="97">
        <v>2</v>
      </c>
      <c r="C23" s="60">
        <v>2</v>
      </c>
      <c r="D23" s="91">
        <v>2</v>
      </c>
      <c r="E23" s="99">
        <f t="shared" si="1"/>
        <v>1</v>
      </c>
      <c r="F23" s="105"/>
      <c r="G23" s="109">
        <v>0</v>
      </c>
      <c r="H23" s="71">
        <v>0</v>
      </c>
      <c r="I23" s="72">
        <f t="shared" si="0"/>
        <v>0</v>
      </c>
      <c r="J23" s="118" t="s">
        <v>820</v>
      </c>
    </row>
    <row r="24" spans="1:10" s="73" customFormat="1" ht="32.25" thickBot="1" x14ac:dyDescent="0.3">
      <c r="A24" s="79" t="s">
        <v>12</v>
      </c>
      <c r="B24" s="80">
        <f>SUM(B25:B26)</f>
        <v>4</v>
      </c>
      <c r="C24" s="80">
        <f>SUM(C25:C26)</f>
        <v>4</v>
      </c>
      <c r="D24" s="80">
        <f>SUM(D25:D26)</f>
        <v>3</v>
      </c>
      <c r="E24" s="81">
        <f>(D24/B24)</f>
        <v>0.75</v>
      </c>
      <c r="F24" s="80" t="str">
        <f>IF(E24&gt;=0.5,"Đạt","Không đạt")</f>
        <v>Đạt</v>
      </c>
      <c r="G24" s="80">
        <f>SUM(G25:G26)</f>
        <v>4</v>
      </c>
      <c r="H24" s="80">
        <f>SUM(H25:H26)</f>
        <v>4</v>
      </c>
      <c r="I24" s="82">
        <f>(H24/B24)</f>
        <v>1</v>
      </c>
      <c r="J24" s="100" t="str">
        <f>IF(I24&gt;=0.5,"Đạt","Không đạt")</f>
        <v>Đạt</v>
      </c>
    </row>
    <row r="25" spans="1:10" ht="264.75" thickBot="1" x14ac:dyDescent="0.3">
      <c r="A25" s="63" t="s">
        <v>70</v>
      </c>
      <c r="B25" s="98">
        <v>2</v>
      </c>
      <c r="C25" s="64">
        <v>2</v>
      </c>
      <c r="D25" s="91">
        <v>1</v>
      </c>
      <c r="E25" s="99">
        <f t="shared" ref="E25:E26" si="2">(D25/B25)</f>
        <v>0.5</v>
      </c>
      <c r="F25" s="49"/>
      <c r="G25" s="109">
        <v>2</v>
      </c>
      <c r="H25" s="71">
        <v>2</v>
      </c>
      <c r="I25" s="72">
        <f t="shared" si="0"/>
        <v>1</v>
      </c>
      <c r="J25" s="186" t="s">
        <v>515</v>
      </c>
    </row>
    <row r="26" spans="1:10" ht="64.5" thickBot="1" x14ac:dyDescent="0.3">
      <c r="A26" s="61" t="s">
        <v>13</v>
      </c>
      <c r="B26" s="97">
        <v>2</v>
      </c>
      <c r="C26" s="60">
        <v>2</v>
      </c>
      <c r="D26" s="91">
        <v>2</v>
      </c>
      <c r="E26" s="99">
        <f t="shared" si="2"/>
        <v>1</v>
      </c>
      <c r="F26" s="105"/>
      <c r="G26" s="109">
        <v>2</v>
      </c>
      <c r="H26" s="71">
        <v>2</v>
      </c>
      <c r="I26" s="72">
        <f t="shared" si="0"/>
        <v>1</v>
      </c>
      <c r="J26" s="322" t="s">
        <v>520</v>
      </c>
    </row>
    <row r="27" spans="1:10" s="73" customFormat="1" ht="32.25" thickBot="1" x14ac:dyDescent="0.3">
      <c r="A27" s="79" t="s">
        <v>14</v>
      </c>
      <c r="B27" s="80">
        <f>SUM(B28:B29)</f>
        <v>4</v>
      </c>
      <c r="C27" s="80">
        <f>SUM(C28:C29)</f>
        <v>4</v>
      </c>
      <c r="D27" s="80">
        <f>SUM(D28:D29)</f>
        <v>4</v>
      </c>
      <c r="E27" s="81">
        <f>(D27/B27)</f>
        <v>1</v>
      </c>
      <c r="F27" s="80" t="str">
        <f>IF(E27&gt;=0.5,"Đạt","Không đạt")</f>
        <v>Đạt</v>
      </c>
      <c r="G27" s="80">
        <f>SUM(G28:G29)</f>
        <v>2</v>
      </c>
      <c r="H27" s="80">
        <f>SUM(H28:H29)</f>
        <v>2</v>
      </c>
      <c r="I27" s="82">
        <f>(H27/B27)</f>
        <v>0.5</v>
      </c>
      <c r="J27" s="158" t="str">
        <f>IF(I27&gt;=0.5,"Đạt","Không đạt")</f>
        <v>Đạt</v>
      </c>
    </row>
    <row r="28" spans="1:10" ht="96.75" thickBot="1" x14ac:dyDescent="0.3">
      <c r="A28" s="63" t="s">
        <v>15</v>
      </c>
      <c r="B28" s="97">
        <v>2</v>
      </c>
      <c r="C28" s="60">
        <v>2</v>
      </c>
      <c r="D28" s="91">
        <v>2</v>
      </c>
      <c r="E28" s="99">
        <f t="shared" ref="E28:E29" si="3">(D28/B28)</f>
        <v>1</v>
      </c>
      <c r="F28" s="105"/>
      <c r="G28" s="109">
        <v>2</v>
      </c>
      <c r="H28" s="71">
        <v>2</v>
      </c>
      <c r="I28" s="72">
        <f t="shared" si="0"/>
        <v>1</v>
      </c>
      <c r="J28" s="226" t="s">
        <v>521</v>
      </c>
    </row>
    <row r="29" spans="1:10" ht="40.5" thickBot="1" x14ac:dyDescent="0.3">
      <c r="A29" s="61" t="s">
        <v>16</v>
      </c>
      <c r="B29" s="97">
        <v>2</v>
      </c>
      <c r="C29" s="60">
        <v>2</v>
      </c>
      <c r="D29" s="91">
        <v>2</v>
      </c>
      <c r="E29" s="99">
        <f t="shared" si="3"/>
        <v>1</v>
      </c>
      <c r="F29" s="105"/>
      <c r="G29" s="109">
        <v>0</v>
      </c>
      <c r="H29" s="71">
        <v>0</v>
      </c>
      <c r="I29" s="72">
        <f t="shared" si="0"/>
        <v>0</v>
      </c>
      <c r="J29" s="227" t="s">
        <v>522</v>
      </c>
    </row>
    <row r="30" spans="1:10" s="73" customFormat="1" ht="32.25" thickBot="1" x14ac:dyDescent="0.3">
      <c r="A30" s="76" t="s">
        <v>17</v>
      </c>
      <c r="B30" s="77">
        <f>SUM(B31,B34,B41,B46,B49,B52,B55,B60,B63)</f>
        <v>52</v>
      </c>
      <c r="C30" s="77">
        <f>SUM(C31,C34,C41,C46,C49,C52,C55,C60,C63)</f>
        <v>52</v>
      </c>
      <c r="D30" s="77">
        <f>SUM(D31,D34,D41,D46,D49,D52,D55,D60,D63)</f>
        <v>45</v>
      </c>
      <c r="E30" s="78">
        <f>(D30/B30)</f>
        <v>0.86538461538461542</v>
      </c>
      <c r="F30" s="95" t="str">
        <f>IF(E30&gt;=0.5,"Đạt","Không đạt")</f>
        <v>Đạt</v>
      </c>
      <c r="G30" s="77">
        <f>SUM(G31,G34,G41,G46,G49,G52,G55,G60,G63)</f>
        <v>35</v>
      </c>
      <c r="H30" s="77">
        <f>SUM(H31,H34,H41,H46,H49,H52,H55,H60,H63)</f>
        <v>35</v>
      </c>
      <c r="I30" s="78">
        <f t="shared" si="0"/>
        <v>0.67307692307692313</v>
      </c>
      <c r="J30" s="101" t="str">
        <f>IF(I30&gt;=0.5,"Đạt","Không đạt")</f>
        <v>Đạt</v>
      </c>
    </row>
    <row r="31" spans="1:10" s="73" customFormat="1" ht="67.5" customHeight="1" thickBot="1" x14ac:dyDescent="0.3">
      <c r="A31" s="79" t="s">
        <v>18</v>
      </c>
      <c r="B31" s="80">
        <f>SUM(B32:B33)</f>
        <v>4</v>
      </c>
      <c r="C31" s="80">
        <f>SUM(C32:C33)</f>
        <v>4</v>
      </c>
      <c r="D31" s="80">
        <f>SUM(D32:D33)</f>
        <v>4</v>
      </c>
      <c r="E31" s="81">
        <f>(D31/B31)</f>
        <v>1</v>
      </c>
      <c r="F31" s="80" t="str">
        <f>IF(E31&gt;=0.5,"Đạt","Không đạt")</f>
        <v>Đạt</v>
      </c>
      <c r="G31" s="80">
        <f>SUM(G32:G33)</f>
        <v>4</v>
      </c>
      <c r="H31" s="80">
        <f>SUM(H32:H33)</f>
        <v>4</v>
      </c>
      <c r="I31" s="82">
        <f t="shared" si="0"/>
        <v>1</v>
      </c>
      <c r="J31" s="102" t="str">
        <f>IF(I31&gt;=0.5,"Đạt","Không đạt")</f>
        <v>Đạt</v>
      </c>
    </row>
    <row r="32" spans="1:10" ht="108.75" thickBot="1" x14ac:dyDescent="0.3">
      <c r="A32" s="63" t="s">
        <v>19</v>
      </c>
      <c r="B32" s="97">
        <v>2</v>
      </c>
      <c r="C32" s="60">
        <v>2</v>
      </c>
      <c r="D32" s="91">
        <v>2</v>
      </c>
      <c r="E32" s="99">
        <f t="shared" ref="E32:E33" si="4">(D32/B32)</f>
        <v>1</v>
      </c>
      <c r="F32" s="106"/>
      <c r="G32" s="109">
        <v>2</v>
      </c>
      <c r="H32" s="71">
        <v>2</v>
      </c>
      <c r="I32" s="72">
        <f t="shared" si="0"/>
        <v>1</v>
      </c>
      <c r="J32" s="118" t="s">
        <v>523</v>
      </c>
    </row>
    <row r="33" spans="1:10" ht="28.5" thickBot="1" x14ac:dyDescent="0.3">
      <c r="A33" s="63" t="s">
        <v>20</v>
      </c>
      <c r="B33" s="97">
        <v>2</v>
      </c>
      <c r="C33" s="60">
        <v>2</v>
      </c>
      <c r="D33" s="91">
        <v>2</v>
      </c>
      <c r="E33" s="99">
        <f t="shared" si="4"/>
        <v>1</v>
      </c>
      <c r="F33" s="60"/>
      <c r="G33" s="109">
        <v>2</v>
      </c>
      <c r="H33" s="71">
        <v>2</v>
      </c>
      <c r="I33" s="72">
        <f t="shared" si="0"/>
        <v>1</v>
      </c>
      <c r="J33" s="226" t="s">
        <v>842</v>
      </c>
    </row>
    <row r="34" spans="1:10" s="73" customFormat="1" ht="32.25" thickBot="1" x14ac:dyDescent="0.3">
      <c r="A34" s="79" t="s">
        <v>21</v>
      </c>
      <c r="B34" s="80">
        <f>SUM(B35:B40)</f>
        <v>12</v>
      </c>
      <c r="C34" s="80">
        <f>SUM(C35:C40)</f>
        <v>12</v>
      </c>
      <c r="D34" s="80">
        <f>SUM(D35:D40)</f>
        <v>12</v>
      </c>
      <c r="E34" s="81">
        <f>(D34/B34)</f>
        <v>1</v>
      </c>
      <c r="F34" s="80" t="str">
        <f>IF(E34&gt;=0.5,"Đạt","Không đạt")</f>
        <v>Đạt</v>
      </c>
      <c r="G34" s="80">
        <f>SUM(G35:G40)</f>
        <v>6</v>
      </c>
      <c r="H34" s="80">
        <f>SUM(H35:H40)</f>
        <v>6</v>
      </c>
      <c r="I34" s="82">
        <f t="shared" si="0"/>
        <v>0.5</v>
      </c>
      <c r="J34" s="102" t="str">
        <f>IF(I34&gt;=0.5,"Đạt","Không đạt")</f>
        <v>Đạt</v>
      </c>
    </row>
    <row r="35" spans="1:10" ht="51.75" thickBot="1" x14ac:dyDescent="0.3">
      <c r="A35" s="65" t="s">
        <v>22</v>
      </c>
      <c r="B35" s="97">
        <v>2</v>
      </c>
      <c r="C35" s="60">
        <v>2</v>
      </c>
      <c r="D35" s="91">
        <v>2</v>
      </c>
      <c r="E35" s="99">
        <f t="shared" ref="E35:E40" si="5">(D35/B35)</f>
        <v>1</v>
      </c>
      <c r="F35" s="105"/>
      <c r="G35" s="109">
        <v>2</v>
      </c>
      <c r="H35" s="71">
        <v>2</v>
      </c>
      <c r="I35" s="72">
        <f t="shared" si="0"/>
        <v>1</v>
      </c>
      <c r="J35" s="118" t="s">
        <v>94</v>
      </c>
    </row>
    <row r="36" spans="1:10" ht="36.75" thickBot="1" x14ac:dyDescent="0.3">
      <c r="A36" s="63" t="s">
        <v>23</v>
      </c>
      <c r="B36" s="97">
        <v>2</v>
      </c>
      <c r="C36" s="60">
        <v>2</v>
      </c>
      <c r="D36" s="91">
        <v>2</v>
      </c>
      <c r="E36" s="99">
        <f t="shared" si="5"/>
        <v>1</v>
      </c>
      <c r="F36" s="105"/>
      <c r="G36" s="109">
        <v>2</v>
      </c>
      <c r="H36" s="71">
        <v>2</v>
      </c>
      <c r="I36" s="72">
        <f t="shared" si="0"/>
        <v>1</v>
      </c>
      <c r="J36" s="118" t="s">
        <v>95</v>
      </c>
    </row>
    <row r="37" spans="1:10" ht="48.75" thickBot="1" x14ac:dyDescent="0.3">
      <c r="A37" s="63" t="s">
        <v>24</v>
      </c>
      <c r="B37" s="97">
        <v>2</v>
      </c>
      <c r="C37" s="60">
        <v>2</v>
      </c>
      <c r="D37" s="91">
        <v>2</v>
      </c>
      <c r="E37" s="99">
        <f t="shared" si="5"/>
        <v>1</v>
      </c>
      <c r="F37" s="105"/>
      <c r="G37" s="109">
        <v>1</v>
      </c>
      <c r="H37" s="71">
        <v>1</v>
      </c>
      <c r="I37" s="72">
        <f t="shared" si="0"/>
        <v>0.5</v>
      </c>
      <c r="J37" s="118" t="s">
        <v>152</v>
      </c>
    </row>
    <row r="38" spans="1:10" ht="36.75" thickBot="1" x14ac:dyDescent="0.3">
      <c r="A38" s="63" t="s">
        <v>25</v>
      </c>
      <c r="B38" s="97">
        <v>2</v>
      </c>
      <c r="C38" s="60">
        <v>2</v>
      </c>
      <c r="D38" s="91">
        <v>2</v>
      </c>
      <c r="E38" s="99">
        <f t="shared" si="5"/>
        <v>1</v>
      </c>
      <c r="F38" s="105"/>
      <c r="G38" s="109">
        <v>1</v>
      </c>
      <c r="H38" s="71">
        <v>1</v>
      </c>
      <c r="I38" s="72">
        <f t="shared" si="0"/>
        <v>0.5</v>
      </c>
      <c r="J38" s="118" t="s">
        <v>469</v>
      </c>
    </row>
    <row r="39" spans="1:10" ht="36.75" thickBot="1" x14ac:dyDescent="0.3">
      <c r="A39" s="63" t="s">
        <v>26</v>
      </c>
      <c r="B39" s="97">
        <v>2</v>
      </c>
      <c r="C39" s="60">
        <v>2</v>
      </c>
      <c r="D39" s="91">
        <v>2</v>
      </c>
      <c r="E39" s="99">
        <f t="shared" si="5"/>
        <v>1</v>
      </c>
      <c r="F39" s="105"/>
      <c r="G39" s="109">
        <v>0</v>
      </c>
      <c r="H39" s="71">
        <v>0</v>
      </c>
      <c r="I39" s="72">
        <f t="shared" si="0"/>
        <v>0</v>
      </c>
      <c r="J39" s="226" t="s">
        <v>843</v>
      </c>
    </row>
    <row r="40" spans="1:10" ht="60.75" thickBot="1" x14ac:dyDescent="0.3">
      <c r="A40" s="63" t="s">
        <v>27</v>
      </c>
      <c r="B40" s="97">
        <v>2</v>
      </c>
      <c r="C40" s="60">
        <v>2</v>
      </c>
      <c r="D40" s="91">
        <v>2</v>
      </c>
      <c r="E40" s="99">
        <f t="shared" si="5"/>
        <v>1</v>
      </c>
      <c r="F40" s="105"/>
      <c r="G40" s="109">
        <v>0</v>
      </c>
      <c r="H40" s="71">
        <v>0</v>
      </c>
      <c r="I40" s="72">
        <f t="shared" si="0"/>
        <v>0</v>
      </c>
      <c r="J40" s="118" t="s">
        <v>787</v>
      </c>
    </row>
    <row r="41" spans="1:10" s="73" customFormat="1" ht="32.25" thickBot="1" x14ac:dyDescent="0.3">
      <c r="A41" s="79" t="s">
        <v>28</v>
      </c>
      <c r="B41" s="80">
        <v>8</v>
      </c>
      <c r="C41" s="80">
        <f>SUM(C42:C45)</f>
        <v>8</v>
      </c>
      <c r="D41" s="80">
        <f>SUM(D42:D45)</f>
        <v>8</v>
      </c>
      <c r="E41" s="81">
        <f>(D41/B41)</f>
        <v>1</v>
      </c>
      <c r="F41" s="80" t="str">
        <f>IF(E41&gt;=0.5,"Đạt","Không đạt")</f>
        <v>Đạt</v>
      </c>
      <c r="G41" s="80">
        <f>SUM(G42:G45)</f>
        <v>7</v>
      </c>
      <c r="H41" s="80">
        <f>SUM(H42:H45)</f>
        <v>7</v>
      </c>
      <c r="I41" s="82">
        <f t="shared" si="0"/>
        <v>0.875</v>
      </c>
      <c r="J41" s="102" t="str">
        <f>IF(I41&gt;=0.5,"Đạt","Không đạt")</f>
        <v>Đạt</v>
      </c>
    </row>
    <row r="42" spans="1:10" ht="60.75" thickBot="1" x14ac:dyDescent="0.3">
      <c r="A42" s="63" t="s">
        <v>29</v>
      </c>
      <c r="B42" s="97">
        <v>2</v>
      </c>
      <c r="C42" s="60">
        <v>2</v>
      </c>
      <c r="D42" s="91">
        <v>2</v>
      </c>
      <c r="E42" s="99">
        <f t="shared" ref="E42:E45" si="6">(D42/B42)</f>
        <v>1</v>
      </c>
      <c r="F42" s="105"/>
      <c r="G42" s="109">
        <v>2</v>
      </c>
      <c r="H42" s="71">
        <v>2</v>
      </c>
      <c r="I42" s="72">
        <f t="shared" si="0"/>
        <v>1</v>
      </c>
      <c r="J42" s="118" t="s">
        <v>512</v>
      </c>
    </row>
    <row r="43" spans="1:10" ht="36.75" thickBot="1" x14ac:dyDescent="0.3">
      <c r="A43" s="63" t="s">
        <v>30</v>
      </c>
      <c r="B43" s="97">
        <v>2</v>
      </c>
      <c r="C43" s="60">
        <v>2</v>
      </c>
      <c r="D43" s="91">
        <v>2</v>
      </c>
      <c r="E43" s="99">
        <f t="shared" si="6"/>
        <v>1</v>
      </c>
      <c r="F43" s="105"/>
      <c r="G43" s="109">
        <v>2</v>
      </c>
      <c r="H43" s="71">
        <v>2</v>
      </c>
      <c r="I43" s="72">
        <f t="shared" si="0"/>
        <v>1</v>
      </c>
      <c r="J43" s="118" t="s">
        <v>525</v>
      </c>
    </row>
    <row r="44" spans="1:10" ht="48.75" thickBot="1" x14ac:dyDescent="0.3">
      <c r="A44" s="63" t="s">
        <v>31</v>
      </c>
      <c r="B44" s="97">
        <v>2</v>
      </c>
      <c r="C44" s="60">
        <v>2</v>
      </c>
      <c r="D44" s="91">
        <v>2</v>
      </c>
      <c r="E44" s="99">
        <f t="shared" si="6"/>
        <v>1</v>
      </c>
      <c r="F44" s="105"/>
      <c r="G44" s="109">
        <v>1</v>
      </c>
      <c r="H44" s="71">
        <v>1</v>
      </c>
      <c r="I44" s="72">
        <f t="shared" si="0"/>
        <v>0.5</v>
      </c>
      <c r="J44" s="118" t="s">
        <v>102</v>
      </c>
    </row>
    <row r="45" spans="1:10" ht="48.75" thickBot="1" x14ac:dyDescent="0.3">
      <c r="A45" s="63" t="s">
        <v>32</v>
      </c>
      <c r="B45" s="97">
        <v>2</v>
      </c>
      <c r="C45" s="60">
        <v>2</v>
      </c>
      <c r="D45" s="91">
        <v>2</v>
      </c>
      <c r="E45" s="99">
        <f t="shared" si="6"/>
        <v>1</v>
      </c>
      <c r="F45" s="105"/>
      <c r="G45" s="109">
        <v>2</v>
      </c>
      <c r="H45" s="71">
        <v>2</v>
      </c>
      <c r="I45" s="72">
        <f t="shared" si="0"/>
        <v>1</v>
      </c>
      <c r="J45" s="118" t="s">
        <v>102</v>
      </c>
    </row>
    <row r="46" spans="1:10" s="73" customFormat="1" ht="48" thickBot="1" x14ac:dyDescent="0.3">
      <c r="A46" s="79" t="s">
        <v>66</v>
      </c>
      <c r="B46" s="80">
        <f>SUM(B47:B48)</f>
        <v>4</v>
      </c>
      <c r="C46" s="80">
        <f>SUM(C47:C48)</f>
        <v>4</v>
      </c>
      <c r="D46" s="80">
        <f>SUM(D47:D48)</f>
        <v>2</v>
      </c>
      <c r="E46" s="81">
        <f>(D46/B46)</f>
        <v>0.5</v>
      </c>
      <c r="F46" s="80" t="str">
        <f>IF(E46&gt;=0.5,"Đạt","Không đạt")</f>
        <v>Đạt</v>
      </c>
      <c r="G46" s="80">
        <f>SUM(G47:G48)</f>
        <v>4</v>
      </c>
      <c r="H46" s="80">
        <f>SUM(H47:H48)</f>
        <v>4</v>
      </c>
      <c r="I46" s="82">
        <f t="shared" si="0"/>
        <v>1</v>
      </c>
      <c r="J46" s="102" t="str">
        <f>IF(I46&gt;=0.5,"Đạt","Không đạt")</f>
        <v>Đạt</v>
      </c>
    </row>
    <row r="47" spans="1:10" ht="60.75" thickBot="1" x14ac:dyDescent="0.3">
      <c r="A47" s="63" t="s">
        <v>33</v>
      </c>
      <c r="B47" s="97">
        <v>2</v>
      </c>
      <c r="C47" s="60">
        <v>2</v>
      </c>
      <c r="D47" s="91">
        <v>1</v>
      </c>
      <c r="E47" s="99">
        <f t="shared" ref="E47:E48" si="7">(D47/B47)</f>
        <v>0.5</v>
      </c>
      <c r="F47" s="105"/>
      <c r="G47" s="109">
        <v>2</v>
      </c>
      <c r="H47" s="71">
        <v>2</v>
      </c>
      <c r="I47" s="72">
        <f t="shared" si="0"/>
        <v>1</v>
      </c>
      <c r="J47" s="179" t="s">
        <v>513</v>
      </c>
    </row>
    <row r="48" spans="1:10" ht="60.75" thickBot="1" x14ac:dyDescent="0.3">
      <c r="A48" s="63" t="s">
        <v>34</v>
      </c>
      <c r="B48" s="97">
        <v>2</v>
      </c>
      <c r="C48" s="60">
        <v>2</v>
      </c>
      <c r="D48" s="91">
        <v>1</v>
      </c>
      <c r="E48" s="99">
        <f t="shared" si="7"/>
        <v>0.5</v>
      </c>
      <c r="F48" s="105"/>
      <c r="G48" s="109">
        <v>2</v>
      </c>
      <c r="H48" s="71">
        <v>2</v>
      </c>
      <c r="I48" s="72">
        <f t="shared" si="0"/>
        <v>1</v>
      </c>
      <c r="J48" s="179" t="s">
        <v>513</v>
      </c>
    </row>
    <row r="49" spans="1:10" s="73" customFormat="1" ht="32.25" thickBot="1" x14ac:dyDescent="0.3">
      <c r="A49" s="79" t="s">
        <v>65</v>
      </c>
      <c r="B49" s="80">
        <f>SUM(B50:B51)</f>
        <v>4</v>
      </c>
      <c r="C49" s="80">
        <f>SUM(C50:C51)</f>
        <v>4</v>
      </c>
      <c r="D49" s="80">
        <f>SUM(D50:D51)</f>
        <v>3</v>
      </c>
      <c r="E49" s="81">
        <f>(D49/B49)</f>
        <v>0.75</v>
      </c>
      <c r="F49" s="80" t="str">
        <f>IF(E49&gt;=0.5,"Đạt","Không đạt")</f>
        <v>Đạt</v>
      </c>
      <c r="G49" s="80">
        <f>SUM(G50:G51)</f>
        <v>3</v>
      </c>
      <c r="H49" s="80">
        <f>SUM(H50:H51)</f>
        <v>3</v>
      </c>
      <c r="I49" s="82">
        <f t="shared" si="0"/>
        <v>0.75</v>
      </c>
      <c r="J49" s="102" t="str">
        <f>IF(I49&gt;=0.5,"Đạt","Không đạt")</f>
        <v>Đạt</v>
      </c>
    </row>
    <row r="50" spans="1:10" ht="36.75" thickBot="1" x14ac:dyDescent="0.3">
      <c r="A50" s="63" t="s">
        <v>35</v>
      </c>
      <c r="B50" s="97">
        <v>2</v>
      </c>
      <c r="C50" s="60">
        <v>2</v>
      </c>
      <c r="D50" s="91">
        <v>2</v>
      </c>
      <c r="E50" s="99">
        <f t="shared" ref="E50:E51" si="8">(D50/B50)</f>
        <v>1</v>
      </c>
      <c r="F50" s="105"/>
      <c r="G50" s="109">
        <v>2</v>
      </c>
      <c r="H50" s="71">
        <v>2</v>
      </c>
      <c r="I50" s="72">
        <f t="shared" si="0"/>
        <v>1</v>
      </c>
      <c r="J50" s="118" t="s">
        <v>159</v>
      </c>
    </row>
    <row r="51" spans="1:10" ht="28.5" thickBot="1" x14ac:dyDescent="0.3">
      <c r="A51" s="61" t="s">
        <v>36</v>
      </c>
      <c r="B51" s="97">
        <v>2</v>
      </c>
      <c r="C51" s="60">
        <v>2</v>
      </c>
      <c r="D51" s="91">
        <v>1</v>
      </c>
      <c r="E51" s="99">
        <f t="shared" si="8"/>
        <v>0.5</v>
      </c>
      <c r="F51" s="105"/>
      <c r="G51" s="109">
        <v>1</v>
      </c>
      <c r="H51" s="71">
        <v>1</v>
      </c>
      <c r="I51" s="72">
        <f t="shared" si="0"/>
        <v>0.5</v>
      </c>
      <c r="J51" s="118" t="s">
        <v>526</v>
      </c>
    </row>
    <row r="52" spans="1:10" s="73" customFormat="1" ht="53.45" customHeight="1" thickBot="1" x14ac:dyDescent="0.3">
      <c r="A52" s="79" t="s">
        <v>67</v>
      </c>
      <c r="B52" s="80">
        <f>SUM(B53:B54)</f>
        <v>4</v>
      </c>
      <c r="C52" s="80">
        <f>SUM(C53:C54)</f>
        <v>4</v>
      </c>
      <c r="D52" s="80">
        <f>SUM(D53:D54)</f>
        <v>4</v>
      </c>
      <c r="E52" s="81">
        <f>(D52/B52)</f>
        <v>1</v>
      </c>
      <c r="F52" s="80" t="str">
        <f>IF(E52&gt;=0.5,"Đạt","Không đạt")</f>
        <v>Đạt</v>
      </c>
      <c r="G52" s="80">
        <f>SUM(G53:G54)</f>
        <v>0</v>
      </c>
      <c r="H52" s="80">
        <f>SUM(H53:H54)</f>
        <v>0</v>
      </c>
      <c r="I52" s="82">
        <f t="shared" si="0"/>
        <v>0</v>
      </c>
      <c r="J52" s="102" t="str">
        <f>IF(I52&gt;=0.5,"Đạt","Không đạt")</f>
        <v>Không đạt</v>
      </c>
    </row>
    <row r="53" spans="1:10" ht="48.75" thickBot="1" x14ac:dyDescent="0.3">
      <c r="A53" s="63" t="s">
        <v>37</v>
      </c>
      <c r="B53" s="97">
        <v>2</v>
      </c>
      <c r="C53" s="60">
        <v>2</v>
      </c>
      <c r="D53" s="91">
        <v>2</v>
      </c>
      <c r="E53" s="99">
        <f t="shared" ref="E53:E54" si="9">(D53/B53)</f>
        <v>1</v>
      </c>
      <c r="F53" s="105"/>
      <c r="G53" s="109">
        <v>0</v>
      </c>
      <c r="H53" s="71">
        <v>0</v>
      </c>
      <c r="I53" s="72">
        <f t="shared" si="0"/>
        <v>0</v>
      </c>
      <c r="J53" s="226" t="s">
        <v>527</v>
      </c>
    </row>
    <row r="54" spans="1:10" ht="60.75" thickBot="1" x14ac:dyDescent="0.3">
      <c r="A54" s="63" t="s">
        <v>38</v>
      </c>
      <c r="B54" s="97">
        <v>2</v>
      </c>
      <c r="C54" s="60">
        <v>2</v>
      </c>
      <c r="D54" s="91">
        <v>2</v>
      </c>
      <c r="E54" s="99">
        <f t="shared" si="9"/>
        <v>1</v>
      </c>
      <c r="F54" s="105"/>
      <c r="G54" s="109">
        <v>0</v>
      </c>
      <c r="H54" s="71">
        <v>0</v>
      </c>
      <c r="I54" s="72">
        <f t="shared" si="0"/>
        <v>0</v>
      </c>
      <c r="J54" s="226" t="s">
        <v>528</v>
      </c>
    </row>
    <row r="55" spans="1:10" s="73" customFormat="1" ht="48" thickBot="1" x14ac:dyDescent="0.3">
      <c r="A55" s="83" t="s">
        <v>68</v>
      </c>
      <c r="B55" s="80">
        <f>SUM(B56:B59)</f>
        <v>8</v>
      </c>
      <c r="C55" s="80">
        <f>SUM(C56:C59)</f>
        <v>8</v>
      </c>
      <c r="D55" s="80">
        <f>SUM(D56:D59)</f>
        <v>6</v>
      </c>
      <c r="E55" s="81">
        <f>(D55/B55)</f>
        <v>0.75</v>
      </c>
      <c r="F55" s="80" t="str">
        <f>IF(E55&gt;=0.5,"Đạt","Không đạt")</f>
        <v>Đạt</v>
      </c>
      <c r="G55" s="80">
        <f>SUM(G56:G59)</f>
        <v>6</v>
      </c>
      <c r="H55" s="80">
        <f>SUM(H56:H59)</f>
        <v>6</v>
      </c>
      <c r="I55" s="82">
        <f t="shared" si="0"/>
        <v>0.75</v>
      </c>
      <c r="J55" s="102" t="str">
        <f>IF(I55&gt;=0.5,"Đạt","Không đạt")</f>
        <v>Đạt</v>
      </c>
    </row>
    <row r="56" spans="1:10" ht="36.75" thickBot="1" x14ac:dyDescent="0.3">
      <c r="A56" s="63" t="s">
        <v>39</v>
      </c>
      <c r="B56" s="97">
        <v>2</v>
      </c>
      <c r="C56" s="60">
        <v>2</v>
      </c>
      <c r="D56" s="91">
        <v>2</v>
      </c>
      <c r="E56" s="99">
        <f t="shared" ref="E56:E59" si="10">(D56/B56)</f>
        <v>1</v>
      </c>
      <c r="F56" s="105"/>
      <c r="G56" s="109">
        <v>1</v>
      </c>
      <c r="H56" s="71">
        <v>1</v>
      </c>
      <c r="I56" s="72">
        <f t="shared" si="0"/>
        <v>0.5</v>
      </c>
      <c r="J56" s="169" t="s">
        <v>844</v>
      </c>
    </row>
    <row r="57" spans="1:10" ht="60.75" thickBot="1" x14ac:dyDescent="0.3">
      <c r="A57" s="63" t="s">
        <v>40</v>
      </c>
      <c r="B57" s="97">
        <v>2</v>
      </c>
      <c r="C57" s="60">
        <v>2</v>
      </c>
      <c r="D57" s="91">
        <v>2</v>
      </c>
      <c r="E57" s="99">
        <f t="shared" si="10"/>
        <v>1</v>
      </c>
      <c r="F57" s="105"/>
      <c r="G57" s="109">
        <v>2</v>
      </c>
      <c r="H57" s="71">
        <v>2</v>
      </c>
      <c r="I57" s="72">
        <f t="shared" si="0"/>
        <v>1</v>
      </c>
      <c r="J57" s="169" t="s">
        <v>1078</v>
      </c>
    </row>
    <row r="58" spans="1:10" ht="36.75" thickBot="1" x14ac:dyDescent="0.3">
      <c r="A58" s="63" t="s">
        <v>41</v>
      </c>
      <c r="B58" s="97">
        <v>2</v>
      </c>
      <c r="C58" s="60">
        <v>2</v>
      </c>
      <c r="D58" s="91">
        <v>2</v>
      </c>
      <c r="E58" s="99">
        <f t="shared" si="10"/>
        <v>1</v>
      </c>
      <c r="F58" s="105"/>
      <c r="G58" s="109">
        <v>1</v>
      </c>
      <c r="H58" s="71">
        <v>1</v>
      </c>
      <c r="I58" s="72">
        <f t="shared" si="0"/>
        <v>0.5</v>
      </c>
      <c r="J58" s="169" t="s">
        <v>844</v>
      </c>
    </row>
    <row r="59" spans="1:10" ht="48.75" thickBot="1" x14ac:dyDescent="0.3">
      <c r="A59" s="63" t="s">
        <v>42</v>
      </c>
      <c r="B59" s="97">
        <v>2</v>
      </c>
      <c r="C59" s="60">
        <v>2</v>
      </c>
      <c r="D59" s="91">
        <v>0</v>
      </c>
      <c r="E59" s="99">
        <f t="shared" si="10"/>
        <v>0</v>
      </c>
      <c r="F59" s="105"/>
      <c r="G59" s="109">
        <v>2</v>
      </c>
      <c r="H59" s="71">
        <v>2</v>
      </c>
      <c r="I59" s="72">
        <f t="shared" si="0"/>
        <v>1</v>
      </c>
      <c r="J59" s="118" t="s">
        <v>845</v>
      </c>
    </row>
    <row r="60" spans="1:10" s="73" customFormat="1" ht="52.15" customHeight="1" thickBot="1" x14ac:dyDescent="0.3">
      <c r="A60" s="79" t="s">
        <v>69</v>
      </c>
      <c r="B60" s="80">
        <f>SUM(B61:B62)</f>
        <v>4</v>
      </c>
      <c r="C60" s="80">
        <f>SUM(C61:C62)</f>
        <v>4</v>
      </c>
      <c r="D60" s="80">
        <f>SUM(D61:D62)</f>
        <v>4</v>
      </c>
      <c r="E60" s="81">
        <f>(D60/B60)</f>
        <v>1</v>
      </c>
      <c r="F60" s="80" t="str">
        <f>IF(E60&gt;=0.5,"Đạt","Không đạt")</f>
        <v>Đạt</v>
      </c>
      <c r="G60" s="80">
        <f>SUM(G61:G62)</f>
        <v>2</v>
      </c>
      <c r="H60" s="80">
        <f>SUM(H61:H62)</f>
        <v>2</v>
      </c>
      <c r="I60" s="82">
        <f t="shared" si="0"/>
        <v>0.5</v>
      </c>
      <c r="J60" s="80" t="str">
        <f>IF(I60&gt;=0.5,"Đạt","Không đạt")</f>
        <v>Đạt</v>
      </c>
    </row>
    <row r="61" spans="1:10" ht="48.75" thickBot="1" x14ac:dyDescent="0.3">
      <c r="A61" s="63" t="s">
        <v>43</v>
      </c>
      <c r="B61" s="97">
        <v>2</v>
      </c>
      <c r="C61" s="70">
        <v>2</v>
      </c>
      <c r="D61" s="91">
        <v>2</v>
      </c>
      <c r="E61" s="99">
        <f t="shared" ref="E61:E62" si="11">(D61/B61)</f>
        <v>1</v>
      </c>
      <c r="F61" s="105"/>
      <c r="G61" s="109">
        <v>2</v>
      </c>
      <c r="H61" s="71">
        <v>2</v>
      </c>
      <c r="I61" s="72">
        <f t="shared" si="0"/>
        <v>1</v>
      </c>
      <c r="J61" s="118" t="s">
        <v>112</v>
      </c>
    </row>
    <row r="62" spans="1:10" ht="36.75" thickBot="1" x14ac:dyDescent="0.3">
      <c r="A62" s="63" t="s">
        <v>44</v>
      </c>
      <c r="B62" s="97">
        <v>2</v>
      </c>
      <c r="C62" s="70">
        <v>2</v>
      </c>
      <c r="D62" s="91">
        <v>2</v>
      </c>
      <c r="E62" s="99">
        <f t="shared" si="11"/>
        <v>1</v>
      </c>
      <c r="F62" s="105"/>
      <c r="G62" s="109">
        <v>0</v>
      </c>
      <c r="H62" s="71">
        <v>0</v>
      </c>
      <c r="I62" s="72">
        <f t="shared" si="0"/>
        <v>0</v>
      </c>
      <c r="J62" s="118" t="s">
        <v>1079</v>
      </c>
    </row>
    <row r="63" spans="1:10" s="73" customFormat="1" ht="32.25" thickBot="1" x14ac:dyDescent="0.3">
      <c r="A63" s="84" t="s">
        <v>64</v>
      </c>
      <c r="B63" s="80">
        <f>SUM(B64:B65)</f>
        <v>4</v>
      </c>
      <c r="C63" s="80">
        <f>SUM(C64:C65)</f>
        <v>4</v>
      </c>
      <c r="D63" s="80">
        <f>SUM(D64:D65)</f>
        <v>2</v>
      </c>
      <c r="E63" s="81">
        <f>(D63/B63)</f>
        <v>0.5</v>
      </c>
      <c r="F63" s="80" t="str">
        <f>IF(E63&gt;=0.5,"Đạt","Không đạt")</f>
        <v>Đạt</v>
      </c>
      <c r="G63" s="80">
        <f>SUM(G64:G65)</f>
        <v>3</v>
      </c>
      <c r="H63" s="80">
        <f>SUM(H64:H65)</f>
        <v>3</v>
      </c>
      <c r="I63" s="82">
        <f t="shared" si="0"/>
        <v>0.75</v>
      </c>
      <c r="J63" s="80" t="str">
        <f>IF(I63&gt;=0.5,"Đạt","Không đạt")</f>
        <v>Đạt</v>
      </c>
    </row>
    <row r="64" spans="1:10" ht="84.75" thickBot="1" x14ac:dyDescent="0.3">
      <c r="A64" s="66" t="s">
        <v>45</v>
      </c>
      <c r="B64" s="97">
        <v>2</v>
      </c>
      <c r="C64" s="70">
        <v>2</v>
      </c>
      <c r="D64" s="91">
        <v>1</v>
      </c>
      <c r="E64" s="99">
        <f t="shared" ref="E64:E65" si="12">(D64/B64)</f>
        <v>0.5</v>
      </c>
      <c r="F64" s="105"/>
      <c r="G64" s="109">
        <v>2</v>
      </c>
      <c r="H64" s="71">
        <v>2</v>
      </c>
      <c r="I64" s="72">
        <f t="shared" si="0"/>
        <v>1</v>
      </c>
      <c r="J64" s="118" t="s">
        <v>112</v>
      </c>
    </row>
    <row r="65" spans="1:10" ht="108.75" thickBot="1" x14ac:dyDescent="0.3">
      <c r="A65" s="66" t="s">
        <v>46</v>
      </c>
      <c r="B65" s="97">
        <v>2</v>
      </c>
      <c r="C65" s="70">
        <v>2</v>
      </c>
      <c r="D65" s="91">
        <v>1</v>
      </c>
      <c r="E65" s="99">
        <f t="shared" si="12"/>
        <v>0.5</v>
      </c>
      <c r="F65" s="105"/>
      <c r="G65" s="109">
        <v>1</v>
      </c>
      <c r="H65" s="71">
        <v>1</v>
      </c>
      <c r="I65" s="72">
        <f t="shared" si="0"/>
        <v>0.5</v>
      </c>
      <c r="J65" s="306" t="s">
        <v>834</v>
      </c>
    </row>
    <row r="66" spans="1:10" s="73" customFormat="1" ht="63.75" thickBot="1" x14ac:dyDescent="0.3">
      <c r="A66" s="85" t="s">
        <v>47</v>
      </c>
      <c r="B66" s="77">
        <f>SUM(B67,B72,B75)</f>
        <v>16</v>
      </c>
      <c r="C66" s="77">
        <f>SUM(C67,C72,C75)</f>
        <v>16</v>
      </c>
      <c r="D66" s="77">
        <f>SUM(D67,D72,D75)</f>
        <v>10</v>
      </c>
      <c r="E66" s="78">
        <f>(D66/B66)</f>
        <v>0.625</v>
      </c>
      <c r="F66" s="95" t="str">
        <f>IF(E66&gt;=0.5,"Đạt","Không đạt")</f>
        <v>Đạt</v>
      </c>
      <c r="G66" s="77">
        <f>SUM(G67,G72,G75)</f>
        <v>12</v>
      </c>
      <c r="H66" s="77">
        <f>SUM(H67,H72,H75)</f>
        <v>12</v>
      </c>
      <c r="I66" s="78">
        <f t="shared" si="0"/>
        <v>0.75</v>
      </c>
      <c r="J66" s="95" t="str">
        <f>IF(I66&gt;=0.5,"Đạt","Không đạt")</f>
        <v>Đạt</v>
      </c>
    </row>
    <row r="67" spans="1:10" s="73" customFormat="1" ht="32.25" thickBot="1" x14ac:dyDescent="0.3">
      <c r="A67" s="84" t="s">
        <v>48</v>
      </c>
      <c r="B67" s="80">
        <f>SUM(B68:B71)</f>
        <v>8</v>
      </c>
      <c r="C67" s="80">
        <f>SUM(C68:C71)</f>
        <v>8</v>
      </c>
      <c r="D67" s="80">
        <f>SUM(D68:D71)</f>
        <v>8</v>
      </c>
      <c r="E67" s="81">
        <f>(D67/B67)</f>
        <v>1</v>
      </c>
      <c r="F67" s="80" t="str">
        <f>IF(E67&gt;=0.5,"Đạt","Không đạt")</f>
        <v>Đạt</v>
      </c>
      <c r="G67" s="80">
        <f>SUM(G68:G71)</f>
        <v>8</v>
      </c>
      <c r="H67" s="80">
        <f>SUM(H68:H71)</f>
        <v>8</v>
      </c>
      <c r="I67" s="82">
        <f t="shared" si="0"/>
        <v>1</v>
      </c>
      <c r="J67" s="80" t="str">
        <f>IF(I67&gt;=0.5,"Đạt","Không đạt")</f>
        <v>Đạt</v>
      </c>
    </row>
    <row r="68" spans="1:10" ht="72.75" thickBot="1" x14ac:dyDescent="0.3">
      <c r="A68" s="66" t="s">
        <v>49</v>
      </c>
      <c r="B68" s="97">
        <v>2</v>
      </c>
      <c r="C68" s="70">
        <v>2</v>
      </c>
      <c r="D68" s="91">
        <v>2</v>
      </c>
      <c r="E68" s="99">
        <f t="shared" ref="E68:E71" si="13">(D68/B68)</f>
        <v>1</v>
      </c>
      <c r="F68" s="105"/>
      <c r="G68" s="109">
        <v>2</v>
      </c>
      <c r="H68" s="71">
        <v>2</v>
      </c>
      <c r="I68" s="72">
        <f t="shared" si="0"/>
        <v>1</v>
      </c>
      <c r="J68" s="118" t="s">
        <v>531</v>
      </c>
    </row>
    <row r="69" spans="1:10" ht="16.5" thickBot="1" x14ac:dyDescent="0.3">
      <c r="A69" s="66" t="s">
        <v>50</v>
      </c>
      <c r="B69" s="97">
        <v>2</v>
      </c>
      <c r="C69" s="70">
        <v>2</v>
      </c>
      <c r="D69" s="91">
        <v>2</v>
      </c>
      <c r="E69" s="99">
        <f t="shared" si="13"/>
        <v>1</v>
      </c>
      <c r="F69" s="105"/>
      <c r="G69" s="109">
        <v>2</v>
      </c>
      <c r="H69" s="71">
        <v>2</v>
      </c>
      <c r="I69" s="72">
        <f t="shared" si="0"/>
        <v>1</v>
      </c>
      <c r="J69" s="226" t="s">
        <v>532</v>
      </c>
    </row>
    <row r="70" spans="1:10" ht="48.75" thickBot="1" x14ac:dyDescent="0.3">
      <c r="A70" s="66" t="s">
        <v>51</v>
      </c>
      <c r="B70" s="97">
        <v>2</v>
      </c>
      <c r="C70" s="70">
        <v>2</v>
      </c>
      <c r="D70" s="91">
        <v>2</v>
      </c>
      <c r="E70" s="99">
        <f t="shared" si="13"/>
        <v>1</v>
      </c>
      <c r="F70" s="105"/>
      <c r="G70" s="109">
        <v>2</v>
      </c>
      <c r="H70" s="71">
        <v>2</v>
      </c>
      <c r="I70" s="72">
        <f t="shared" si="0"/>
        <v>1</v>
      </c>
      <c r="J70" s="118" t="s">
        <v>846</v>
      </c>
    </row>
    <row r="71" spans="1:10" ht="72.75" thickBot="1" x14ac:dyDescent="0.3">
      <c r="A71" s="66" t="s">
        <v>52</v>
      </c>
      <c r="B71" s="97">
        <v>2</v>
      </c>
      <c r="C71" s="70">
        <v>2</v>
      </c>
      <c r="D71" s="91">
        <v>2</v>
      </c>
      <c r="E71" s="99">
        <f t="shared" si="13"/>
        <v>1</v>
      </c>
      <c r="F71" s="105"/>
      <c r="G71" s="109">
        <v>2</v>
      </c>
      <c r="H71" s="71">
        <v>2</v>
      </c>
      <c r="I71" s="72">
        <f t="shared" si="0"/>
        <v>1</v>
      </c>
      <c r="J71" s="118" t="s">
        <v>533</v>
      </c>
    </row>
    <row r="72" spans="1:10" s="73" customFormat="1" ht="48" thickBot="1" x14ac:dyDescent="0.3">
      <c r="A72" s="84" t="s">
        <v>63</v>
      </c>
      <c r="B72" s="80">
        <f>SUM(B73:B74)</f>
        <v>4</v>
      </c>
      <c r="C72" s="80">
        <f>SUM(C73:C74)</f>
        <v>4</v>
      </c>
      <c r="D72" s="80">
        <f>SUM(D73:D74)</f>
        <v>0</v>
      </c>
      <c r="E72" s="81">
        <f>(D72/B72)</f>
        <v>0</v>
      </c>
      <c r="F72" s="80" t="str">
        <f>IF(E72&gt;=0.5,"Đạt","Không đạt")</f>
        <v>Không đạt</v>
      </c>
      <c r="G72" s="80">
        <f>SUM(G73:G74)</f>
        <v>2</v>
      </c>
      <c r="H72" s="80">
        <f>SUM(H73:H74)</f>
        <v>2</v>
      </c>
      <c r="I72" s="82">
        <f t="shared" si="0"/>
        <v>0.5</v>
      </c>
      <c r="J72" s="80" t="str">
        <f>IF(I72&gt;=0.5,"Đạt","Không đạt")</f>
        <v>Đạt</v>
      </c>
    </row>
    <row r="73" spans="1:10" ht="24.75" thickBot="1" x14ac:dyDescent="0.3">
      <c r="A73" s="66" t="s">
        <v>53</v>
      </c>
      <c r="B73" s="97">
        <v>2</v>
      </c>
      <c r="C73" s="70">
        <v>2</v>
      </c>
      <c r="D73" s="91">
        <v>0</v>
      </c>
      <c r="E73" s="99">
        <f t="shared" ref="E73:E74" si="14">(D73/B73)</f>
        <v>0</v>
      </c>
      <c r="F73" s="105"/>
      <c r="G73" s="109">
        <v>2</v>
      </c>
      <c r="H73" s="71">
        <v>2</v>
      </c>
      <c r="I73" s="72">
        <f t="shared" si="0"/>
        <v>1</v>
      </c>
      <c r="J73" s="118" t="s">
        <v>534</v>
      </c>
    </row>
    <row r="74" spans="1:10" ht="36.75" thickBot="1" x14ac:dyDescent="0.3">
      <c r="A74" s="66" t="s">
        <v>54</v>
      </c>
      <c r="B74" s="97">
        <v>2</v>
      </c>
      <c r="C74" s="70">
        <v>2</v>
      </c>
      <c r="D74" s="91">
        <v>0</v>
      </c>
      <c r="E74" s="99">
        <f t="shared" si="14"/>
        <v>0</v>
      </c>
      <c r="F74" s="105"/>
      <c r="G74" s="109">
        <v>0</v>
      </c>
      <c r="H74" s="71">
        <v>0</v>
      </c>
      <c r="I74" s="72">
        <f t="shared" si="0"/>
        <v>0</v>
      </c>
      <c r="J74" s="226" t="s">
        <v>847</v>
      </c>
    </row>
    <row r="75" spans="1:10" s="73" customFormat="1" ht="32.25" thickBot="1" x14ac:dyDescent="0.3">
      <c r="A75" s="84" t="s">
        <v>62</v>
      </c>
      <c r="B75" s="80">
        <f>SUM(B76:B77)</f>
        <v>4</v>
      </c>
      <c r="C75" s="80">
        <f>SUM(C76:C77)</f>
        <v>4</v>
      </c>
      <c r="D75" s="80">
        <f>SUM(D76:D77)</f>
        <v>2</v>
      </c>
      <c r="E75" s="81">
        <f>(D75/B75)</f>
        <v>0.5</v>
      </c>
      <c r="F75" s="80" t="str">
        <f>IF(E75&gt;=0.5,"Đạt","Không đạt")</f>
        <v>Đạt</v>
      </c>
      <c r="G75" s="80">
        <f>SUM(G76:G77)</f>
        <v>2</v>
      </c>
      <c r="H75" s="80">
        <f>SUM(H76:H77)</f>
        <v>2</v>
      </c>
      <c r="I75" s="82">
        <f t="shared" si="0"/>
        <v>0.5</v>
      </c>
      <c r="J75" s="80" t="str">
        <f>IF(I75&gt;=0.5,"Đạt","Không đạt")</f>
        <v>Đạt</v>
      </c>
    </row>
    <row r="76" spans="1:10" ht="36.75" thickBot="1" x14ac:dyDescent="0.3">
      <c r="A76" s="66" t="s">
        <v>55</v>
      </c>
      <c r="B76" s="97">
        <v>2</v>
      </c>
      <c r="C76" s="70">
        <v>2</v>
      </c>
      <c r="D76" s="91">
        <v>2</v>
      </c>
      <c r="E76" s="99">
        <f t="shared" ref="E76:E77" si="15">(D76/B76)</f>
        <v>1</v>
      </c>
      <c r="F76" s="105"/>
      <c r="G76" s="109">
        <v>2</v>
      </c>
      <c r="H76" s="71">
        <v>2</v>
      </c>
      <c r="I76" s="72">
        <f t="shared" si="0"/>
        <v>1</v>
      </c>
      <c r="J76" s="118" t="s">
        <v>207</v>
      </c>
    </row>
    <row r="77" spans="1:10" ht="36.75" thickBot="1" x14ac:dyDescent="0.3">
      <c r="A77" s="66" t="s">
        <v>56</v>
      </c>
      <c r="B77" s="97">
        <v>2</v>
      </c>
      <c r="C77" s="70">
        <v>2</v>
      </c>
      <c r="D77" s="91">
        <v>0</v>
      </c>
      <c r="E77" s="99">
        <f t="shared" si="15"/>
        <v>0</v>
      </c>
      <c r="F77" s="105"/>
      <c r="G77" s="109">
        <v>0</v>
      </c>
      <c r="H77" s="71">
        <v>0</v>
      </c>
      <c r="I77" s="72">
        <f t="shared" si="0"/>
        <v>0</v>
      </c>
      <c r="J77" s="118" t="s">
        <v>536</v>
      </c>
    </row>
    <row r="78" spans="1:10" ht="16.5" thickBot="1" x14ac:dyDescent="0.3">
      <c r="A78" s="67" t="s">
        <v>57</v>
      </c>
      <c r="B78" s="96">
        <f>SUM(B16,B30,B66)</f>
        <v>88</v>
      </c>
      <c r="C78" s="62">
        <f>SUM(C16,C30,C66)</f>
        <v>88</v>
      </c>
      <c r="D78" s="68">
        <f>SUM(D16,D30,D66)</f>
        <v>74</v>
      </c>
      <c r="E78" s="107">
        <f>(D78/B78)</f>
        <v>0.84090909090909094</v>
      </c>
      <c r="F78" s="60"/>
      <c r="G78" s="108">
        <f>SUM(G16,G30,G66)</f>
        <v>59</v>
      </c>
      <c r="H78" s="68">
        <f>SUM(H16,H30,H66)</f>
        <v>59</v>
      </c>
      <c r="I78" s="107">
        <f t="shared" si="0"/>
        <v>0.67045454545454541</v>
      </c>
      <c r="J78" s="60"/>
    </row>
    <row r="79" spans="1:10" ht="16.5" thickBot="1" x14ac:dyDescent="0.3">
      <c r="A79" s="67" t="s">
        <v>58</v>
      </c>
      <c r="B79" s="96">
        <v>100</v>
      </c>
      <c r="C79" s="62">
        <f>(C78*B79)/B78</f>
        <v>100</v>
      </c>
      <c r="D79" s="69">
        <f>(D78*B79)/B78</f>
        <v>84.090909090909093</v>
      </c>
      <c r="E79" s="107">
        <f>(D79/B79)</f>
        <v>0.84090909090909094</v>
      </c>
      <c r="F79" s="60"/>
      <c r="G79" s="110">
        <f>(G78/B78)*100</f>
        <v>67.045454545454547</v>
      </c>
      <c r="H79" s="69">
        <f>(H78*B79)/B78</f>
        <v>67.045454545454547</v>
      </c>
      <c r="I79" s="107">
        <f t="shared" si="0"/>
        <v>0.67045454545454541</v>
      </c>
      <c r="J79" s="60"/>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124</v>
      </c>
      <c r="B86" s="376"/>
      <c r="C86" s="376"/>
      <c r="D86" s="376"/>
      <c r="I86" s="377" t="s">
        <v>839</v>
      </c>
      <c r="J86" s="378"/>
    </row>
    <row r="87" spans="1:10" ht="16.5" x14ac:dyDescent="0.25">
      <c r="B87" s="86"/>
      <c r="C87" s="86"/>
      <c r="D87" s="92"/>
      <c r="E87" s="92"/>
    </row>
    <row r="88" spans="1:10" ht="16.5" x14ac:dyDescent="0.25">
      <c r="B88" s="87"/>
      <c r="C88" s="87"/>
      <c r="D88" s="93"/>
      <c r="E88" s="93"/>
    </row>
    <row r="89" spans="1:10" ht="16.5" x14ac:dyDescent="0.25">
      <c r="B89" s="88"/>
      <c r="C89" s="88"/>
      <c r="D89" s="94"/>
      <c r="E89" s="94"/>
    </row>
  </sheetData>
  <mergeCells count="17">
    <mergeCell ref="I86:J86"/>
    <mergeCell ref="A82:E82"/>
    <mergeCell ref="H82:J82"/>
    <mergeCell ref="A14:A15"/>
    <mergeCell ref="B14:B15"/>
    <mergeCell ref="D14:F14"/>
    <mergeCell ref="D80:E80"/>
    <mergeCell ref="H80:I80"/>
    <mergeCell ref="A86:D86"/>
    <mergeCell ref="C14:C15"/>
    <mergeCell ref="A6:J6"/>
    <mergeCell ref="A7:J7"/>
    <mergeCell ref="G14:J14"/>
    <mergeCell ref="A12:J12"/>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78" zoomScale="115" zoomScaleNormal="115" workbookViewId="0">
      <selection activeCell="F85" sqref="F85"/>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511</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16</v>
      </c>
      <c r="E16" s="134">
        <f>(D16/B16)</f>
        <v>0.8</v>
      </c>
      <c r="F16" s="152" t="str">
        <f>IF(E16&gt;=0.5,"Đạt","Không đạt")</f>
        <v>Đạt</v>
      </c>
      <c r="G16" s="133">
        <f>SUM(G17,G24,G27)</f>
        <v>15</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11</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69" t="s">
        <v>146</v>
      </c>
      <c r="G18" s="166">
        <v>2</v>
      </c>
      <c r="H18" s="127">
        <v>2</v>
      </c>
      <c r="I18" s="128">
        <f t="shared" si="0"/>
        <v>1</v>
      </c>
      <c r="J18" s="183" t="s">
        <v>516</v>
      </c>
    </row>
    <row r="19" spans="1:10" ht="36.75" thickBot="1" x14ac:dyDescent="0.3">
      <c r="A19" s="118" t="s">
        <v>7</v>
      </c>
      <c r="B19" s="154">
        <v>2</v>
      </c>
      <c r="C19" s="115">
        <v>2</v>
      </c>
      <c r="D19" s="148">
        <v>2</v>
      </c>
      <c r="E19" s="156">
        <f t="shared" ref="E19:E23" si="1">(D19/B19)</f>
        <v>1</v>
      </c>
      <c r="F19" s="173" t="s">
        <v>147</v>
      </c>
      <c r="G19" s="166">
        <v>2</v>
      </c>
      <c r="H19" s="127">
        <v>2</v>
      </c>
      <c r="I19" s="128">
        <f t="shared" si="0"/>
        <v>1</v>
      </c>
      <c r="J19" s="118" t="s">
        <v>517</v>
      </c>
    </row>
    <row r="20" spans="1:10" ht="60.75" thickBot="1" x14ac:dyDescent="0.3">
      <c r="A20" s="118" t="s">
        <v>8</v>
      </c>
      <c r="B20" s="154">
        <v>2</v>
      </c>
      <c r="C20" s="115">
        <v>2</v>
      </c>
      <c r="D20" s="148">
        <v>2</v>
      </c>
      <c r="E20" s="156">
        <f t="shared" si="1"/>
        <v>1</v>
      </c>
      <c r="F20" s="173" t="s">
        <v>147</v>
      </c>
      <c r="G20" s="166">
        <v>2</v>
      </c>
      <c r="H20" s="127">
        <v>2</v>
      </c>
      <c r="I20" s="128">
        <f t="shared" si="0"/>
        <v>1</v>
      </c>
      <c r="J20" s="118" t="s">
        <v>893</v>
      </c>
    </row>
    <row r="21" spans="1:10" ht="60.75" thickBot="1" x14ac:dyDescent="0.3">
      <c r="A21" s="118" t="s">
        <v>9</v>
      </c>
      <c r="B21" s="154">
        <v>2</v>
      </c>
      <c r="C21" s="115">
        <v>2</v>
      </c>
      <c r="D21" s="148">
        <v>2</v>
      </c>
      <c r="E21" s="156">
        <f t="shared" si="1"/>
        <v>1</v>
      </c>
      <c r="F21" s="174" t="s">
        <v>147</v>
      </c>
      <c r="G21" s="166">
        <v>2</v>
      </c>
      <c r="H21" s="127">
        <v>2</v>
      </c>
      <c r="I21" s="128">
        <f t="shared" si="0"/>
        <v>1</v>
      </c>
      <c r="J21" s="118" t="s">
        <v>892</v>
      </c>
    </row>
    <row r="22" spans="1:10" ht="36.75" thickBot="1" x14ac:dyDescent="0.3">
      <c r="A22" s="118" t="s">
        <v>10</v>
      </c>
      <c r="B22" s="154">
        <v>2</v>
      </c>
      <c r="C22" s="115">
        <v>2</v>
      </c>
      <c r="D22" s="148">
        <v>2</v>
      </c>
      <c r="E22" s="156">
        <f t="shared" si="1"/>
        <v>1</v>
      </c>
      <c r="F22" s="173" t="s">
        <v>147</v>
      </c>
      <c r="G22" s="166">
        <v>2</v>
      </c>
      <c r="H22" s="127">
        <v>2</v>
      </c>
      <c r="I22" s="128">
        <f t="shared" si="0"/>
        <v>1</v>
      </c>
      <c r="J22" s="118" t="s">
        <v>519</v>
      </c>
    </row>
    <row r="23" spans="1:10" ht="48.75" thickBot="1" x14ac:dyDescent="0.3">
      <c r="A23" s="118" t="s">
        <v>11</v>
      </c>
      <c r="B23" s="154">
        <v>2</v>
      </c>
      <c r="C23" s="115">
        <v>2</v>
      </c>
      <c r="D23" s="148">
        <v>2</v>
      </c>
      <c r="E23" s="156">
        <f t="shared" si="1"/>
        <v>1</v>
      </c>
      <c r="F23" s="174" t="s">
        <v>147</v>
      </c>
      <c r="G23" s="166">
        <v>1</v>
      </c>
      <c r="H23" s="127">
        <v>0</v>
      </c>
      <c r="I23" s="128">
        <f t="shared" si="0"/>
        <v>0</v>
      </c>
      <c r="J23" s="227" t="s">
        <v>907</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49" t="s">
        <v>476</v>
      </c>
      <c r="G25" s="166">
        <v>0</v>
      </c>
      <c r="H25" s="127">
        <v>0</v>
      </c>
      <c r="I25" s="128">
        <f t="shared" si="0"/>
        <v>0</v>
      </c>
      <c r="J25" s="118" t="s">
        <v>894</v>
      </c>
    </row>
    <row r="26" spans="1:10" ht="64.5" thickBot="1" x14ac:dyDescent="0.3">
      <c r="A26" s="116" t="s">
        <v>13</v>
      </c>
      <c r="B26" s="154">
        <v>2</v>
      </c>
      <c r="C26" s="115">
        <v>2</v>
      </c>
      <c r="D26" s="148">
        <v>2</v>
      </c>
      <c r="E26" s="156">
        <f t="shared" si="2"/>
        <v>1</v>
      </c>
      <c r="F26" s="175" t="s">
        <v>148</v>
      </c>
      <c r="G26" s="166">
        <v>2</v>
      </c>
      <c r="H26" s="127">
        <v>2</v>
      </c>
      <c r="I26" s="128">
        <f t="shared" si="0"/>
        <v>1</v>
      </c>
      <c r="J26" s="118" t="s">
        <v>476</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0</v>
      </c>
      <c r="E28" s="156">
        <f t="shared" ref="E28:E29" si="3">(D28/B28)</f>
        <v>0</v>
      </c>
      <c r="F28" s="163"/>
      <c r="G28" s="166">
        <v>0</v>
      </c>
      <c r="H28" s="127">
        <v>0</v>
      </c>
      <c r="I28" s="128">
        <f t="shared" si="0"/>
        <v>0</v>
      </c>
      <c r="J28" s="227" t="s">
        <v>561</v>
      </c>
    </row>
    <row r="29" spans="1:10" ht="48.75" thickBot="1" x14ac:dyDescent="0.3">
      <c r="A29" s="116" t="s">
        <v>16</v>
      </c>
      <c r="B29" s="154">
        <v>2</v>
      </c>
      <c r="C29" s="115">
        <v>2</v>
      </c>
      <c r="D29" s="148">
        <v>2</v>
      </c>
      <c r="E29" s="156">
        <f t="shared" si="3"/>
        <v>1</v>
      </c>
      <c r="F29" s="169" t="s">
        <v>149</v>
      </c>
      <c r="G29" s="166">
        <v>2</v>
      </c>
      <c r="H29" s="127">
        <v>2</v>
      </c>
      <c r="I29" s="128">
        <f t="shared" si="0"/>
        <v>1</v>
      </c>
      <c r="J29" s="118" t="s">
        <v>895</v>
      </c>
    </row>
    <row r="30" spans="1:10" s="129" customFormat="1" ht="32.25" thickBot="1" x14ac:dyDescent="0.3">
      <c r="A30" s="132" t="s">
        <v>17</v>
      </c>
      <c r="B30" s="133">
        <f>SUM(B31,B34,B41,B46,B49,B52,B55,B60,B63)</f>
        <v>52</v>
      </c>
      <c r="C30" s="133">
        <f>SUM(C31,C34,C41,C46,C49,C52,C55,C60,C63)</f>
        <v>52</v>
      </c>
      <c r="D30" s="133">
        <f>SUM(D31,D34,D41,D46,D49,D52,D55,D60,D63)</f>
        <v>45</v>
      </c>
      <c r="E30" s="134">
        <f>(D30/B30)</f>
        <v>0.86538461538461542</v>
      </c>
      <c r="F30" s="152" t="str">
        <f>IF(E30&gt;=0.5,"Đạt","Không đạt")</f>
        <v>Đạt</v>
      </c>
      <c r="G30" s="133">
        <f>SUM(G31,G34,G41,G46,G49,G52,G55,G60,G63)</f>
        <v>46</v>
      </c>
      <c r="H30" s="133">
        <f>SUM(H31,H34,H41,H46,H49,H52,H55,H60,H63)</f>
        <v>45</v>
      </c>
      <c r="I30" s="134">
        <f t="shared" si="0"/>
        <v>0.86538461538461542</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76" t="s">
        <v>150</v>
      </c>
      <c r="G32" s="166">
        <v>2</v>
      </c>
      <c r="H32" s="127">
        <v>2</v>
      </c>
      <c r="I32" s="128">
        <f t="shared" si="0"/>
        <v>1</v>
      </c>
      <c r="J32" s="118" t="s">
        <v>896</v>
      </c>
    </row>
    <row r="33" spans="1:10" ht="28.5" thickBot="1" x14ac:dyDescent="0.3">
      <c r="A33" s="118" t="s">
        <v>20</v>
      </c>
      <c r="B33" s="154">
        <v>2</v>
      </c>
      <c r="C33" s="115">
        <v>2</v>
      </c>
      <c r="D33" s="148">
        <v>2</v>
      </c>
      <c r="E33" s="156">
        <f t="shared" si="4"/>
        <v>1</v>
      </c>
      <c r="F33" s="172" t="s">
        <v>151</v>
      </c>
      <c r="G33" s="166">
        <v>2</v>
      </c>
      <c r="H33" s="127">
        <v>2</v>
      </c>
      <c r="I33" s="128">
        <f t="shared" si="0"/>
        <v>1</v>
      </c>
      <c r="J33" s="118" t="s">
        <v>692</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1.75" thickBot="1" x14ac:dyDescent="0.3">
      <c r="A35" s="120" t="s">
        <v>22</v>
      </c>
      <c r="B35" s="154">
        <v>2</v>
      </c>
      <c r="C35" s="115">
        <v>2</v>
      </c>
      <c r="D35" s="148">
        <v>2</v>
      </c>
      <c r="E35" s="156">
        <f t="shared" ref="E35:E40" si="5">(D35/B35)</f>
        <v>1</v>
      </c>
      <c r="F35" s="179" t="s">
        <v>94</v>
      </c>
      <c r="G35" s="166">
        <v>2</v>
      </c>
      <c r="H35" s="127">
        <v>2</v>
      </c>
      <c r="I35" s="128">
        <f t="shared" si="0"/>
        <v>1</v>
      </c>
      <c r="J35" s="118" t="s">
        <v>94</v>
      </c>
    </row>
    <row r="36" spans="1:10" ht="36.75" thickBot="1" x14ac:dyDescent="0.3">
      <c r="A36" s="118" t="s">
        <v>23</v>
      </c>
      <c r="B36" s="154">
        <v>2</v>
      </c>
      <c r="C36" s="115">
        <v>2</v>
      </c>
      <c r="D36" s="148">
        <v>2</v>
      </c>
      <c r="E36" s="156">
        <f t="shared" si="5"/>
        <v>1</v>
      </c>
      <c r="F36" s="179" t="s">
        <v>95</v>
      </c>
      <c r="G36" s="166">
        <v>2</v>
      </c>
      <c r="H36" s="127">
        <v>2</v>
      </c>
      <c r="I36" s="128">
        <f t="shared" si="0"/>
        <v>1</v>
      </c>
      <c r="J36" s="118" t="s">
        <v>95</v>
      </c>
    </row>
    <row r="37" spans="1:10" ht="48.75" thickBot="1" x14ac:dyDescent="0.3">
      <c r="A37" s="118" t="s">
        <v>24</v>
      </c>
      <c r="B37" s="154">
        <v>2</v>
      </c>
      <c r="C37" s="115">
        <v>2</v>
      </c>
      <c r="D37" s="148">
        <v>2</v>
      </c>
      <c r="E37" s="156">
        <f t="shared" si="5"/>
        <v>1</v>
      </c>
      <c r="F37" s="178" t="s">
        <v>152</v>
      </c>
      <c r="G37" s="166">
        <v>2</v>
      </c>
      <c r="H37" s="127">
        <v>2</v>
      </c>
      <c r="I37" s="128">
        <f t="shared" si="0"/>
        <v>1</v>
      </c>
      <c r="J37" s="118" t="s">
        <v>152</v>
      </c>
    </row>
    <row r="38" spans="1:10" ht="36.75" thickBot="1" x14ac:dyDescent="0.3">
      <c r="A38" s="118" t="s">
        <v>25</v>
      </c>
      <c r="B38" s="154">
        <v>2</v>
      </c>
      <c r="C38" s="115">
        <v>2</v>
      </c>
      <c r="D38" s="148">
        <v>2</v>
      </c>
      <c r="E38" s="156">
        <f t="shared" si="5"/>
        <v>1</v>
      </c>
      <c r="F38" s="179" t="s">
        <v>153</v>
      </c>
      <c r="G38" s="166">
        <v>2</v>
      </c>
      <c r="H38" s="127">
        <v>2</v>
      </c>
      <c r="I38" s="128">
        <f t="shared" si="0"/>
        <v>1</v>
      </c>
      <c r="J38" s="118" t="s">
        <v>469</v>
      </c>
    </row>
    <row r="39" spans="1:10" ht="24.75" thickBot="1" x14ac:dyDescent="0.3">
      <c r="A39" s="118" t="s">
        <v>26</v>
      </c>
      <c r="B39" s="154">
        <v>2</v>
      </c>
      <c r="C39" s="115">
        <v>2</v>
      </c>
      <c r="D39" s="148">
        <v>2</v>
      </c>
      <c r="E39" s="156">
        <f t="shared" si="5"/>
        <v>1</v>
      </c>
      <c r="F39" s="180" t="s">
        <v>154</v>
      </c>
      <c r="G39" s="166">
        <v>2</v>
      </c>
      <c r="H39" s="127">
        <v>2</v>
      </c>
      <c r="I39" s="128">
        <f t="shared" si="0"/>
        <v>1</v>
      </c>
      <c r="J39" s="227" t="s">
        <v>1066</v>
      </c>
    </row>
    <row r="40" spans="1:10" ht="60.75" thickBot="1" x14ac:dyDescent="0.3">
      <c r="A40" s="118" t="s">
        <v>27</v>
      </c>
      <c r="B40" s="154">
        <v>2</v>
      </c>
      <c r="C40" s="115">
        <v>2</v>
      </c>
      <c r="D40" s="148">
        <v>2</v>
      </c>
      <c r="E40" s="156">
        <f t="shared" si="5"/>
        <v>1</v>
      </c>
      <c r="F40" s="179" t="s">
        <v>155</v>
      </c>
      <c r="G40" s="166">
        <v>2</v>
      </c>
      <c r="H40" s="127">
        <v>2</v>
      </c>
      <c r="I40" s="128">
        <f t="shared" si="0"/>
        <v>1</v>
      </c>
      <c r="J40" s="118" t="s">
        <v>898</v>
      </c>
    </row>
    <row r="41" spans="1:10" s="129" customFormat="1" ht="32.25" thickBot="1" x14ac:dyDescent="0.3">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79" t="s">
        <v>100</v>
      </c>
      <c r="G42" s="166">
        <v>2</v>
      </c>
      <c r="H42" s="127">
        <v>2</v>
      </c>
      <c r="I42" s="128">
        <f t="shared" si="0"/>
        <v>1</v>
      </c>
      <c r="J42" s="118" t="s">
        <v>512</v>
      </c>
    </row>
    <row r="43" spans="1:10" ht="36.75" thickBot="1" x14ac:dyDescent="0.3">
      <c r="A43" s="118" t="s">
        <v>30</v>
      </c>
      <c r="B43" s="154">
        <v>2</v>
      </c>
      <c r="C43" s="115">
        <v>2</v>
      </c>
      <c r="D43" s="148">
        <v>1</v>
      </c>
      <c r="E43" s="156">
        <f t="shared" si="6"/>
        <v>0.5</v>
      </c>
      <c r="F43" s="179" t="s">
        <v>156</v>
      </c>
      <c r="G43" s="166">
        <v>2</v>
      </c>
      <c r="H43" s="127">
        <v>2</v>
      </c>
      <c r="I43" s="128">
        <f t="shared" si="0"/>
        <v>1</v>
      </c>
      <c r="J43" s="118" t="s">
        <v>525</v>
      </c>
    </row>
    <row r="44" spans="1:10" ht="48.75" thickBot="1" x14ac:dyDescent="0.3">
      <c r="A44" s="118" t="s">
        <v>31</v>
      </c>
      <c r="B44" s="154">
        <v>2</v>
      </c>
      <c r="C44" s="115">
        <v>2</v>
      </c>
      <c r="D44" s="148">
        <v>2</v>
      </c>
      <c r="E44" s="156">
        <f t="shared" si="6"/>
        <v>1</v>
      </c>
      <c r="F44" s="179" t="s">
        <v>157</v>
      </c>
      <c r="G44" s="166">
        <v>2</v>
      </c>
      <c r="H44" s="127">
        <v>2</v>
      </c>
      <c r="I44" s="128">
        <f t="shared" si="0"/>
        <v>1</v>
      </c>
      <c r="J44" s="118" t="s">
        <v>102</v>
      </c>
    </row>
    <row r="45" spans="1:10" ht="48.75" thickBot="1" x14ac:dyDescent="0.3">
      <c r="A45" s="118" t="s">
        <v>32</v>
      </c>
      <c r="B45" s="154">
        <v>2</v>
      </c>
      <c r="C45" s="115">
        <v>2</v>
      </c>
      <c r="D45" s="148">
        <v>2</v>
      </c>
      <c r="E45" s="156">
        <f t="shared" si="6"/>
        <v>1</v>
      </c>
      <c r="F45" s="179" t="s">
        <v>157</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79" t="s">
        <v>158</v>
      </c>
      <c r="G47" s="166">
        <v>2</v>
      </c>
      <c r="H47" s="127">
        <v>2</v>
      </c>
      <c r="I47" s="128">
        <f t="shared" si="0"/>
        <v>1</v>
      </c>
      <c r="J47" s="179" t="s">
        <v>513</v>
      </c>
    </row>
    <row r="48" spans="1:10" ht="60.75" thickBot="1" x14ac:dyDescent="0.3">
      <c r="A48" s="118" t="s">
        <v>34</v>
      </c>
      <c r="B48" s="154">
        <v>2</v>
      </c>
      <c r="C48" s="115">
        <v>2</v>
      </c>
      <c r="D48" s="148">
        <v>2</v>
      </c>
      <c r="E48" s="156">
        <f t="shared" si="7"/>
        <v>1</v>
      </c>
      <c r="F48" s="179"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4</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79" t="s">
        <v>159</v>
      </c>
      <c r="G50" s="166">
        <v>2</v>
      </c>
      <c r="H50" s="127">
        <v>2</v>
      </c>
      <c r="I50" s="128">
        <f t="shared" si="0"/>
        <v>1</v>
      </c>
      <c r="J50" s="118" t="s">
        <v>159</v>
      </c>
    </row>
    <row r="51" spans="1:10" ht="28.5" thickBot="1" x14ac:dyDescent="0.3">
      <c r="A51" s="116" t="s">
        <v>36</v>
      </c>
      <c r="B51" s="154">
        <v>2</v>
      </c>
      <c r="C51" s="115">
        <v>2</v>
      </c>
      <c r="D51" s="148">
        <v>2</v>
      </c>
      <c r="E51" s="156">
        <f t="shared" si="8"/>
        <v>1</v>
      </c>
      <c r="F51" s="179" t="s">
        <v>160</v>
      </c>
      <c r="G51" s="166">
        <v>2</v>
      </c>
      <c r="H51" s="127">
        <v>1</v>
      </c>
      <c r="I51" s="128">
        <f t="shared" si="0"/>
        <v>0.5</v>
      </c>
      <c r="J51" s="118" t="s">
        <v>526</v>
      </c>
    </row>
    <row r="52" spans="1:10" s="129" customFormat="1" ht="48" thickBot="1" x14ac:dyDescent="0.3">
      <c r="A52" s="135" t="s">
        <v>67</v>
      </c>
      <c r="B52" s="136">
        <f>SUM(B53:B54)</f>
        <v>4</v>
      </c>
      <c r="C52" s="136">
        <f>SUM(C53:C54)</f>
        <v>4</v>
      </c>
      <c r="D52" s="136">
        <f>SUM(D53:D54)</f>
        <v>0</v>
      </c>
      <c r="E52" s="137">
        <f>(D52/B52)</f>
        <v>0</v>
      </c>
      <c r="F52" s="136" t="str">
        <f>IF(E52&gt;=0.5,"Đạt","Không đạt")</f>
        <v>Không 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0</v>
      </c>
      <c r="E53" s="156">
        <f t="shared" ref="E53:E54" si="9">(D53/B53)</f>
        <v>0</v>
      </c>
      <c r="F53" s="163"/>
      <c r="G53" s="166">
        <v>0</v>
      </c>
      <c r="H53" s="127">
        <v>0</v>
      </c>
      <c r="I53" s="128">
        <f t="shared" si="0"/>
        <v>0</v>
      </c>
      <c r="J53" s="227" t="s">
        <v>899</v>
      </c>
    </row>
    <row r="54" spans="1:10" ht="60.75" thickBot="1" x14ac:dyDescent="0.3">
      <c r="A54" s="118" t="s">
        <v>38</v>
      </c>
      <c r="B54" s="154">
        <v>2</v>
      </c>
      <c r="C54" s="115">
        <v>2</v>
      </c>
      <c r="D54" s="148">
        <v>0</v>
      </c>
      <c r="E54" s="156">
        <f t="shared" si="9"/>
        <v>0</v>
      </c>
      <c r="F54" s="163"/>
      <c r="G54" s="166">
        <v>0</v>
      </c>
      <c r="H54" s="127">
        <v>0</v>
      </c>
      <c r="I54" s="128">
        <f t="shared" si="0"/>
        <v>0</v>
      </c>
      <c r="J54" s="227" t="s">
        <v>905</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75" thickBot="1" x14ac:dyDescent="0.3">
      <c r="A56" s="118" t="s">
        <v>39</v>
      </c>
      <c r="B56" s="154">
        <v>2</v>
      </c>
      <c r="C56" s="115">
        <v>2</v>
      </c>
      <c r="D56" s="148">
        <v>2</v>
      </c>
      <c r="E56" s="156">
        <f t="shared" ref="E56:E59" si="10">(D56/B56)</f>
        <v>1</v>
      </c>
      <c r="F56" s="179" t="s">
        <v>161</v>
      </c>
      <c r="G56" s="166">
        <v>1</v>
      </c>
      <c r="H56" s="127">
        <v>1</v>
      </c>
      <c r="I56" s="128">
        <f t="shared" si="0"/>
        <v>0.5</v>
      </c>
      <c r="J56" s="118" t="s">
        <v>900</v>
      </c>
    </row>
    <row r="57" spans="1:10" ht="60.75" thickBot="1" x14ac:dyDescent="0.3">
      <c r="A57" s="118" t="s">
        <v>40</v>
      </c>
      <c r="B57" s="154">
        <v>2</v>
      </c>
      <c r="C57" s="115">
        <v>2</v>
      </c>
      <c r="D57" s="148">
        <v>2</v>
      </c>
      <c r="E57" s="156">
        <f t="shared" si="10"/>
        <v>1</v>
      </c>
      <c r="F57" s="179" t="s">
        <v>161</v>
      </c>
      <c r="G57" s="166">
        <v>2</v>
      </c>
      <c r="H57" s="127">
        <v>2</v>
      </c>
      <c r="I57" s="128">
        <f t="shared" si="0"/>
        <v>1</v>
      </c>
      <c r="J57" s="118" t="s">
        <v>1057</v>
      </c>
    </row>
    <row r="58" spans="1:10" ht="36.75" thickBot="1" x14ac:dyDescent="0.3">
      <c r="A58" s="118" t="s">
        <v>41</v>
      </c>
      <c r="B58" s="154">
        <v>2</v>
      </c>
      <c r="C58" s="115">
        <v>2</v>
      </c>
      <c r="D58" s="148">
        <v>2</v>
      </c>
      <c r="E58" s="156">
        <f t="shared" si="10"/>
        <v>1</v>
      </c>
      <c r="F58" s="179" t="s">
        <v>161</v>
      </c>
      <c r="G58" s="166">
        <v>2</v>
      </c>
      <c r="H58" s="127">
        <v>2</v>
      </c>
      <c r="I58" s="128">
        <f t="shared" si="0"/>
        <v>1</v>
      </c>
      <c r="J58" s="118" t="s">
        <v>1057</v>
      </c>
    </row>
    <row r="59" spans="1:10" ht="48.75" thickBot="1" x14ac:dyDescent="0.3">
      <c r="A59" s="118" t="s">
        <v>42</v>
      </c>
      <c r="B59" s="154">
        <v>2</v>
      </c>
      <c r="C59" s="115">
        <v>2</v>
      </c>
      <c r="D59" s="148">
        <v>2</v>
      </c>
      <c r="E59" s="156">
        <f t="shared" si="10"/>
        <v>1</v>
      </c>
      <c r="F59" s="179" t="s">
        <v>161</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79" t="s">
        <v>162</v>
      </c>
      <c r="G61" s="166">
        <v>2</v>
      </c>
      <c r="H61" s="127">
        <v>2</v>
      </c>
      <c r="I61" s="128">
        <f t="shared" si="0"/>
        <v>1</v>
      </c>
      <c r="J61" s="118" t="s">
        <v>112</v>
      </c>
    </row>
    <row r="62" spans="1:10" ht="36.75" thickBot="1" x14ac:dyDescent="0.3">
      <c r="A62" s="118" t="s">
        <v>44</v>
      </c>
      <c r="B62" s="154">
        <v>2</v>
      </c>
      <c r="C62" s="126">
        <v>2</v>
      </c>
      <c r="D62" s="148">
        <v>2</v>
      </c>
      <c r="E62" s="156">
        <f t="shared" si="11"/>
        <v>1</v>
      </c>
      <c r="F62" s="179" t="s">
        <v>163</v>
      </c>
      <c r="G62" s="166">
        <v>2</v>
      </c>
      <c r="H62" s="127">
        <v>2</v>
      </c>
      <c r="I62" s="128">
        <f t="shared" si="0"/>
        <v>1</v>
      </c>
      <c r="J62" s="118" t="s">
        <v>956</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2</v>
      </c>
      <c r="E64" s="156">
        <f t="shared" ref="E64:E65" si="12">(D64/B64)</f>
        <v>1</v>
      </c>
      <c r="F64" s="182" t="s">
        <v>164</v>
      </c>
      <c r="G64" s="166">
        <v>2</v>
      </c>
      <c r="H64" s="127">
        <v>2</v>
      </c>
      <c r="I64" s="128">
        <f t="shared" si="0"/>
        <v>1</v>
      </c>
      <c r="J64" s="118" t="s">
        <v>902</v>
      </c>
    </row>
    <row r="65" spans="1:10" ht="108.75" thickBot="1" x14ac:dyDescent="0.3">
      <c r="A65" s="121" t="s">
        <v>46</v>
      </c>
      <c r="B65" s="154">
        <v>2</v>
      </c>
      <c r="C65" s="126">
        <v>2</v>
      </c>
      <c r="D65" s="148">
        <v>0</v>
      </c>
      <c r="E65" s="156">
        <f t="shared" si="12"/>
        <v>0</v>
      </c>
      <c r="F65" s="163"/>
      <c r="G65" s="166">
        <v>1</v>
      </c>
      <c r="H65" s="127">
        <v>1</v>
      </c>
      <c r="I65" s="128">
        <f t="shared" si="0"/>
        <v>0.5</v>
      </c>
      <c r="J65" s="329" t="s">
        <v>1082</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12</v>
      </c>
      <c r="H66" s="133">
        <f>SUM(H67,H72,H75)</f>
        <v>12</v>
      </c>
      <c r="I66" s="134">
        <f t="shared" si="0"/>
        <v>0.75</v>
      </c>
      <c r="J66" s="152" t="str">
        <f>IF(I66&gt;=0.5,"Đạt","Không đạt")</f>
        <v>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21" t="s">
        <v>49</v>
      </c>
      <c r="B68" s="154">
        <v>2</v>
      </c>
      <c r="C68" s="126">
        <v>2</v>
      </c>
      <c r="D68" s="148">
        <v>2</v>
      </c>
      <c r="E68" s="156">
        <f t="shared" ref="E68:E71" si="13">(D68/B68)</f>
        <v>1</v>
      </c>
      <c r="F68" s="182" t="s">
        <v>165</v>
      </c>
      <c r="G68" s="166">
        <v>2</v>
      </c>
      <c r="H68" s="127">
        <v>2</v>
      </c>
      <c r="I68" s="128">
        <f t="shared" si="0"/>
        <v>1</v>
      </c>
      <c r="J68" s="118" t="s">
        <v>531</v>
      </c>
    </row>
    <row r="69" spans="1:10" ht="16.5" thickBot="1" x14ac:dyDescent="0.3">
      <c r="A69" s="121" t="s">
        <v>50</v>
      </c>
      <c r="B69" s="154">
        <v>2</v>
      </c>
      <c r="C69" s="126">
        <v>2</v>
      </c>
      <c r="D69" s="148">
        <v>0</v>
      </c>
      <c r="E69" s="156">
        <f t="shared" si="13"/>
        <v>0</v>
      </c>
      <c r="F69" s="163"/>
      <c r="G69" s="166">
        <v>0</v>
      </c>
      <c r="H69" s="127">
        <v>0</v>
      </c>
      <c r="I69" s="128">
        <f t="shared" si="0"/>
        <v>0</v>
      </c>
      <c r="J69" s="227" t="s">
        <v>914</v>
      </c>
    </row>
    <row r="70" spans="1:10" ht="48.75" thickBot="1" x14ac:dyDescent="0.3">
      <c r="A70" s="121" t="s">
        <v>51</v>
      </c>
      <c r="B70" s="154">
        <v>2</v>
      </c>
      <c r="C70" s="126">
        <v>2</v>
      </c>
      <c r="D70" s="148">
        <v>2</v>
      </c>
      <c r="E70" s="156">
        <f t="shared" si="13"/>
        <v>1</v>
      </c>
      <c r="F70" s="180" t="s">
        <v>166</v>
      </c>
      <c r="G70" s="166">
        <v>2</v>
      </c>
      <c r="H70" s="127">
        <v>2</v>
      </c>
      <c r="I70" s="128">
        <f t="shared" si="0"/>
        <v>1</v>
      </c>
      <c r="J70" s="118" t="s">
        <v>903</v>
      </c>
    </row>
    <row r="71" spans="1:10" ht="72.75" thickBot="1" x14ac:dyDescent="0.3">
      <c r="A71" s="121" t="s">
        <v>52</v>
      </c>
      <c r="B71" s="154">
        <v>2</v>
      </c>
      <c r="C71" s="126">
        <v>2</v>
      </c>
      <c r="D71" s="148">
        <v>2</v>
      </c>
      <c r="E71" s="156">
        <f t="shared" si="13"/>
        <v>1</v>
      </c>
      <c r="F71" s="179" t="s">
        <v>167</v>
      </c>
      <c r="G71" s="166">
        <v>2</v>
      </c>
      <c r="H71" s="127">
        <v>2</v>
      </c>
      <c r="I71" s="128">
        <f t="shared" si="0"/>
        <v>1</v>
      </c>
      <c r="J71" s="118" t="s">
        <v>533</v>
      </c>
    </row>
    <row r="72" spans="1:10" s="129" customFormat="1" ht="48" thickBot="1" x14ac:dyDescent="0.3">
      <c r="A72" s="140" t="s">
        <v>63</v>
      </c>
      <c r="B72" s="136">
        <f>SUM(B73:B74)</f>
        <v>4</v>
      </c>
      <c r="C72" s="136">
        <f>SUM(C73:C74)</f>
        <v>4</v>
      </c>
      <c r="D72" s="136">
        <f>SUM(D73:D74)</f>
        <v>0</v>
      </c>
      <c r="E72" s="137">
        <f>(D72/B72)</f>
        <v>0</v>
      </c>
      <c r="F72" s="136" t="str">
        <f>IF(E72&gt;=0.5,"Đạt","Không đạt")</f>
        <v>Không 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0</v>
      </c>
      <c r="E73" s="156">
        <f t="shared" ref="E73:E74" si="14">(D73/B73)</f>
        <v>0</v>
      </c>
      <c r="F73" s="163"/>
      <c r="G73" s="166">
        <v>2</v>
      </c>
      <c r="H73" s="127">
        <v>2</v>
      </c>
      <c r="I73" s="128">
        <f t="shared" si="0"/>
        <v>1</v>
      </c>
      <c r="J73" s="226" t="s">
        <v>904</v>
      </c>
    </row>
    <row r="74" spans="1:10" ht="36.75" thickBot="1" x14ac:dyDescent="0.3">
      <c r="A74" s="121" t="s">
        <v>54</v>
      </c>
      <c r="B74" s="154">
        <v>2</v>
      </c>
      <c r="C74" s="126">
        <v>2</v>
      </c>
      <c r="D74" s="148">
        <v>0</v>
      </c>
      <c r="E74" s="156">
        <f t="shared" si="14"/>
        <v>0</v>
      </c>
      <c r="F74" s="163"/>
      <c r="G74" s="166">
        <v>0</v>
      </c>
      <c r="H74" s="127">
        <v>0</v>
      </c>
      <c r="I74" s="128">
        <f t="shared" si="0"/>
        <v>0</v>
      </c>
      <c r="J74" s="227" t="s">
        <v>535</v>
      </c>
    </row>
    <row r="75" spans="1:10" s="129" customFormat="1" ht="32.25" thickBot="1" x14ac:dyDescent="0.3">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0" ht="36.75" thickBot="1" x14ac:dyDescent="0.3">
      <c r="A76" s="121" t="s">
        <v>55</v>
      </c>
      <c r="B76" s="154">
        <v>2</v>
      </c>
      <c r="C76" s="126">
        <v>2</v>
      </c>
      <c r="D76" s="148">
        <v>2</v>
      </c>
      <c r="E76" s="156">
        <f t="shared" ref="E76:E77" si="15">(D76/B76)</f>
        <v>1</v>
      </c>
      <c r="F76" s="173" t="s">
        <v>168</v>
      </c>
      <c r="G76" s="166">
        <v>2</v>
      </c>
      <c r="H76" s="127">
        <v>2</v>
      </c>
      <c r="I76" s="128">
        <f t="shared" si="0"/>
        <v>1</v>
      </c>
      <c r="J76" s="118" t="s">
        <v>207</v>
      </c>
    </row>
    <row r="77" spans="1:10" ht="36.75" thickBot="1" x14ac:dyDescent="0.3">
      <c r="A77" s="121" t="s">
        <v>56</v>
      </c>
      <c r="B77" s="154">
        <v>2</v>
      </c>
      <c r="C77" s="126">
        <v>2</v>
      </c>
      <c r="D77" s="148">
        <v>2</v>
      </c>
      <c r="E77" s="156">
        <f t="shared" si="15"/>
        <v>1</v>
      </c>
      <c r="F77" s="173" t="s">
        <v>168</v>
      </c>
      <c r="G77" s="166">
        <v>2</v>
      </c>
      <c r="H77" s="127">
        <v>2</v>
      </c>
      <c r="I77" s="128">
        <f t="shared" si="0"/>
        <v>1</v>
      </c>
      <c r="J77" s="118" t="s">
        <v>859</v>
      </c>
    </row>
    <row r="78" spans="1:10" ht="16.5" thickBot="1" x14ac:dyDescent="0.3">
      <c r="A78" s="122" t="s">
        <v>57</v>
      </c>
      <c r="B78" s="153">
        <f>SUM(B16,B30,B66)</f>
        <v>88</v>
      </c>
      <c r="C78" s="117">
        <f>SUM(C16,C30,C66)</f>
        <v>88</v>
      </c>
      <c r="D78" s="124">
        <f>SUM(D16,D30,D66)</f>
        <v>71</v>
      </c>
      <c r="E78" s="164">
        <f>(D78/B78)</f>
        <v>0.80681818181818177</v>
      </c>
      <c r="F78" s="115"/>
      <c r="G78" s="165">
        <f>SUM(G16,G30,G66)</f>
        <v>73</v>
      </c>
      <c r="H78" s="124">
        <f>SUM(H16,H30,H66)</f>
        <v>71</v>
      </c>
      <c r="I78" s="164">
        <f t="shared" si="0"/>
        <v>0.80681818181818177</v>
      </c>
      <c r="J78" s="115"/>
    </row>
    <row r="79" spans="1:10" ht="16.5" thickBot="1" x14ac:dyDescent="0.3">
      <c r="A79" s="122" t="s">
        <v>58</v>
      </c>
      <c r="B79" s="153">
        <v>100</v>
      </c>
      <c r="C79" s="117">
        <f>(C78*B79)/B78</f>
        <v>100</v>
      </c>
      <c r="D79" s="125">
        <f>(D78*B79)/B78</f>
        <v>80.681818181818187</v>
      </c>
      <c r="E79" s="164">
        <f>(D79/B79)</f>
        <v>0.80681818181818188</v>
      </c>
      <c r="F79" s="115"/>
      <c r="G79" s="167">
        <f>(G78/B78)*100</f>
        <v>82.954545454545453</v>
      </c>
      <c r="H79" s="125">
        <f>(H78*B79)/B78</f>
        <v>80.681818181818187</v>
      </c>
      <c r="I79" s="164">
        <f t="shared" si="0"/>
        <v>0.80681818181818188</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1141</v>
      </c>
      <c r="B86" s="390"/>
      <c r="C86" s="390"/>
      <c r="D86" s="390"/>
      <c r="I86" s="377" t="s">
        <v>80</v>
      </c>
      <c r="J86" s="378"/>
    </row>
    <row r="87" spans="1:10" ht="16.899999999999999" x14ac:dyDescent="0.3">
      <c r="B87" s="142"/>
      <c r="C87" s="142"/>
      <c r="D87" s="149"/>
      <c r="E87" s="149"/>
    </row>
    <row r="88" spans="1:10" ht="16.899999999999999" x14ac:dyDescent="0.3">
      <c r="B88" s="143"/>
      <c r="C88" s="143"/>
      <c r="D88" s="150"/>
      <c r="E88" s="150"/>
    </row>
    <row r="89" spans="1:10" ht="16.899999999999999"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topLeftCell="A40" zoomScale="115" zoomScaleNormal="115" workbookViewId="0">
      <selection activeCell="F64" sqref="F64"/>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125</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v>17</v>
      </c>
      <c r="E16" s="134">
        <f>(D16/B16)</f>
        <v>0.85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1</v>
      </c>
      <c r="E18" s="156">
        <f>(D18/B18)</f>
        <v>0.5</v>
      </c>
      <c r="F18" s="198" t="s">
        <v>126</v>
      </c>
      <c r="G18" s="166">
        <v>2</v>
      </c>
      <c r="H18" s="127">
        <v>2</v>
      </c>
      <c r="I18" s="128">
        <f t="shared" si="0"/>
        <v>1</v>
      </c>
      <c r="J18" s="183" t="s">
        <v>516</v>
      </c>
    </row>
    <row r="19" spans="1:10" ht="60.75" thickBot="1" x14ac:dyDescent="0.3">
      <c r="A19" s="118" t="s">
        <v>7</v>
      </c>
      <c r="B19" s="154">
        <v>2</v>
      </c>
      <c r="C19" s="115">
        <v>2</v>
      </c>
      <c r="D19" s="148">
        <v>2</v>
      </c>
      <c r="E19" s="156">
        <f t="shared" ref="E19:E23" si="1">(D19/B19)</f>
        <v>1</v>
      </c>
      <c r="F19" s="179" t="s">
        <v>127</v>
      </c>
      <c r="G19" s="166">
        <v>2</v>
      </c>
      <c r="H19" s="127">
        <v>2</v>
      </c>
      <c r="I19" s="128">
        <f t="shared" si="0"/>
        <v>1</v>
      </c>
      <c r="J19" s="118" t="s">
        <v>860</v>
      </c>
    </row>
    <row r="20" spans="1:10" ht="60.75" thickBot="1" x14ac:dyDescent="0.3">
      <c r="A20" s="118" t="s">
        <v>8</v>
      </c>
      <c r="B20" s="154">
        <v>2</v>
      </c>
      <c r="C20" s="115">
        <v>2</v>
      </c>
      <c r="D20" s="148">
        <v>2</v>
      </c>
      <c r="E20" s="156">
        <f t="shared" si="1"/>
        <v>1</v>
      </c>
      <c r="F20" s="182" t="s">
        <v>127</v>
      </c>
      <c r="G20" s="166">
        <v>2</v>
      </c>
      <c r="H20" s="127">
        <v>2</v>
      </c>
      <c r="I20" s="128">
        <f t="shared" si="0"/>
        <v>1</v>
      </c>
      <c r="J20" s="118" t="s">
        <v>861</v>
      </c>
    </row>
    <row r="21" spans="1:10" ht="60.75" thickBot="1" x14ac:dyDescent="0.3">
      <c r="A21" s="118" t="s">
        <v>9</v>
      </c>
      <c r="B21" s="154">
        <v>2</v>
      </c>
      <c r="C21" s="115">
        <v>2</v>
      </c>
      <c r="D21" s="148">
        <v>2</v>
      </c>
      <c r="E21" s="156">
        <f t="shared" si="1"/>
        <v>1</v>
      </c>
      <c r="F21" s="179" t="s">
        <v>127</v>
      </c>
      <c r="G21" s="166">
        <v>2</v>
      </c>
      <c r="H21" s="127">
        <v>2</v>
      </c>
      <c r="I21" s="128">
        <f t="shared" si="0"/>
        <v>1</v>
      </c>
      <c r="J21" s="118" t="s">
        <v>862</v>
      </c>
    </row>
    <row r="22" spans="1:10" ht="36.75" thickBot="1" x14ac:dyDescent="0.3">
      <c r="A22" s="118" t="s">
        <v>10</v>
      </c>
      <c r="B22" s="154">
        <v>2</v>
      </c>
      <c r="C22" s="115">
        <v>2</v>
      </c>
      <c r="D22" s="148">
        <v>2</v>
      </c>
      <c r="E22" s="156">
        <f t="shared" si="1"/>
        <v>1</v>
      </c>
      <c r="F22" s="182" t="s">
        <v>127</v>
      </c>
      <c r="G22" s="166">
        <v>2</v>
      </c>
      <c r="H22" s="127">
        <v>2</v>
      </c>
      <c r="I22" s="128">
        <f t="shared" si="0"/>
        <v>1</v>
      </c>
      <c r="J22" s="118" t="s">
        <v>863</v>
      </c>
    </row>
    <row r="23" spans="1:10" ht="48.75" thickBot="1" x14ac:dyDescent="0.3">
      <c r="A23" s="118" t="s">
        <v>11</v>
      </c>
      <c r="B23" s="154">
        <v>2</v>
      </c>
      <c r="C23" s="115">
        <v>2</v>
      </c>
      <c r="D23" s="148">
        <v>2</v>
      </c>
      <c r="E23" s="156">
        <f t="shared" si="1"/>
        <v>1</v>
      </c>
      <c r="F23" s="179" t="s">
        <v>128</v>
      </c>
      <c r="G23" s="166">
        <v>0</v>
      </c>
      <c r="H23" s="127">
        <v>0</v>
      </c>
      <c r="I23" s="128">
        <f t="shared" si="0"/>
        <v>0</v>
      </c>
      <c r="J23" s="118" t="s">
        <v>851</v>
      </c>
    </row>
    <row r="24" spans="1:10" s="129" customFormat="1" ht="32.25" thickBot="1" x14ac:dyDescent="0.3">
      <c r="A24" s="135" t="s">
        <v>12</v>
      </c>
      <c r="B24" s="136">
        <f>SUM(B25:B26)</f>
        <v>4</v>
      </c>
      <c r="C24" s="136">
        <f>SUM(C25:C26)</f>
        <v>4</v>
      </c>
      <c r="D24" s="214">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169"/>
      <c r="G25" s="166">
        <v>0</v>
      </c>
      <c r="H25" s="127">
        <v>0</v>
      </c>
      <c r="I25" s="128">
        <f t="shared" si="0"/>
        <v>0</v>
      </c>
      <c r="J25" s="179" t="s">
        <v>864</v>
      </c>
    </row>
    <row r="26" spans="1:10" ht="64.5" thickBot="1" x14ac:dyDescent="0.3">
      <c r="A26" s="116" t="s">
        <v>13</v>
      </c>
      <c r="B26" s="154">
        <v>2</v>
      </c>
      <c r="C26" s="115">
        <v>2</v>
      </c>
      <c r="D26" s="148">
        <v>2</v>
      </c>
      <c r="E26" s="156">
        <f t="shared" si="2"/>
        <v>1</v>
      </c>
      <c r="F26" s="198" t="s">
        <v>129</v>
      </c>
      <c r="G26" s="166">
        <v>2</v>
      </c>
      <c r="H26" s="127">
        <v>2</v>
      </c>
      <c r="I26" s="128">
        <f t="shared" si="0"/>
        <v>1</v>
      </c>
      <c r="J26" s="206" t="s">
        <v>865</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86" t="s">
        <v>130</v>
      </c>
      <c r="G28" s="166">
        <v>2</v>
      </c>
      <c r="H28" s="127">
        <v>2</v>
      </c>
      <c r="I28" s="128">
        <f t="shared" si="0"/>
        <v>1</v>
      </c>
      <c r="J28" s="229" t="s">
        <v>537</v>
      </c>
    </row>
    <row r="29" spans="1:10" ht="48.75" thickBot="1" x14ac:dyDescent="0.3">
      <c r="A29" s="116" t="s">
        <v>16</v>
      </c>
      <c r="B29" s="154">
        <v>2</v>
      </c>
      <c r="C29" s="115">
        <v>2</v>
      </c>
      <c r="D29" s="148">
        <v>2</v>
      </c>
      <c r="E29" s="156">
        <f t="shared" si="3"/>
        <v>1</v>
      </c>
      <c r="F29" s="184" t="s">
        <v>131</v>
      </c>
      <c r="G29" s="166">
        <v>2</v>
      </c>
      <c r="H29" s="127">
        <v>2</v>
      </c>
      <c r="I29" s="128">
        <f t="shared" si="0"/>
        <v>1</v>
      </c>
      <c r="J29" s="180" t="s">
        <v>866</v>
      </c>
    </row>
    <row r="30" spans="1:10" s="129" customFormat="1" ht="32.25" thickBot="1" x14ac:dyDescent="0.3">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47</v>
      </c>
      <c r="H30" s="133">
        <f>SUM(H31,H34,H41,H46,H49,H52,H55,H60,H63)</f>
        <v>47</v>
      </c>
      <c r="I30" s="134">
        <f t="shared" si="0"/>
        <v>0.90384615384615385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83" t="s">
        <v>132</v>
      </c>
      <c r="G32" s="166">
        <v>2</v>
      </c>
      <c r="H32" s="127">
        <v>2</v>
      </c>
      <c r="I32" s="128">
        <f t="shared" si="0"/>
        <v>1</v>
      </c>
      <c r="J32" s="169" t="s">
        <v>867</v>
      </c>
    </row>
    <row r="33" spans="1:10" ht="28.5" thickBot="1" x14ac:dyDescent="0.3">
      <c r="A33" s="118" t="s">
        <v>20</v>
      </c>
      <c r="B33" s="154">
        <v>2</v>
      </c>
      <c r="C33" s="115">
        <v>2</v>
      </c>
      <c r="D33" s="148">
        <v>2</v>
      </c>
      <c r="E33" s="156">
        <f t="shared" si="4"/>
        <v>1</v>
      </c>
      <c r="F33" s="199" t="s">
        <v>133</v>
      </c>
      <c r="G33" s="166">
        <v>2</v>
      </c>
      <c r="H33" s="127">
        <v>2</v>
      </c>
      <c r="I33" s="128">
        <f t="shared" si="0"/>
        <v>1</v>
      </c>
      <c r="J33" s="118" t="s">
        <v>868</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83" t="s">
        <v>127</v>
      </c>
      <c r="G35" s="166">
        <v>2</v>
      </c>
      <c r="H35" s="127">
        <v>2</v>
      </c>
      <c r="I35" s="128">
        <f t="shared" si="0"/>
        <v>1</v>
      </c>
      <c r="J35" s="118" t="s">
        <v>94</v>
      </c>
    </row>
    <row r="36" spans="1:10" ht="36.75" thickBot="1" x14ac:dyDescent="0.3">
      <c r="A36" s="118" t="s">
        <v>23</v>
      </c>
      <c r="B36" s="154">
        <v>2</v>
      </c>
      <c r="C36" s="115">
        <v>2</v>
      </c>
      <c r="D36" s="148">
        <v>2</v>
      </c>
      <c r="E36" s="156">
        <f t="shared" si="5"/>
        <v>1</v>
      </c>
      <c r="F36" s="198" t="s">
        <v>127</v>
      </c>
      <c r="G36" s="166">
        <v>2</v>
      </c>
      <c r="H36" s="127">
        <v>2</v>
      </c>
      <c r="I36" s="128">
        <f t="shared" si="0"/>
        <v>1</v>
      </c>
      <c r="J36" s="118" t="s">
        <v>95</v>
      </c>
    </row>
    <row r="37" spans="1:10" ht="48.75" thickBot="1" x14ac:dyDescent="0.3">
      <c r="A37" s="118" t="s">
        <v>24</v>
      </c>
      <c r="B37" s="154">
        <v>2</v>
      </c>
      <c r="C37" s="115">
        <v>2</v>
      </c>
      <c r="D37" s="148">
        <v>2</v>
      </c>
      <c r="E37" s="156">
        <f t="shared" si="5"/>
        <v>1</v>
      </c>
      <c r="F37" s="183" t="s">
        <v>127</v>
      </c>
      <c r="G37" s="166">
        <v>2</v>
      </c>
      <c r="H37" s="127">
        <v>2</v>
      </c>
      <c r="I37" s="128">
        <f t="shared" si="0"/>
        <v>1</v>
      </c>
      <c r="J37" s="118" t="s">
        <v>869</v>
      </c>
    </row>
    <row r="38" spans="1:10" ht="36.75" thickBot="1" x14ac:dyDescent="0.3">
      <c r="A38" s="118" t="s">
        <v>25</v>
      </c>
      <c r="B38" s="154">
        <v>2</v>
      </c>
      <c r="C38" s="115">
        <v>2</v>
      </c>
      <c r="D38" s="148">
        <v>2</v>
      </c>
      <c r="E38" s="156">
        <f t="shared" si="5"/>
        <v>1</v>
      </c>
      <c r="F38" s="198" t="s">
        <v>134</v>
      </c>
      <c r="G38" s="166">
        <v>2</v>
      </c>
      <c r="H38" s="127">
        <v>2</v>
      </c>
      <c r="I38" s="128">
        <f t="shared" si="0"/>
        <v>1</v>
      </c>
      <c r="J38" s="118" t="s">
        <v>870</v>
      </c>
    </row>
    <row r="39" spans="1:10" ht="48.75" thickBot="1" x14ac:dyDescent="0.3">
      <c r="A39" s="118" t="s">
        <v>26</v>
      </c>
      <c r="B39" s="154">
        <v>2</v>
      </c>
      <c r="C39" s="115">
        <v>2</v>
      </c>
      <c r="D39" s="148">
        <v>2</v>
      </c>
      <c r="E39" s="156">
        <f t="shared" si="5"/>
        <v>1</v>
      </c>
      <c r="F39" s="183" t="s">
        <v>134</v>
      </c>
      <c r="G39" s="166">
        <v>0</v>
      </c>
      <c r="H39" s="127">
        <v>0</v>
      </c>
      <c r="I39" s="128">
        <f t="shared" si="0"/>
        <v>0</v>
      </c>
      <c r="J39" s="227" t="s">
        <v>871</v>
      </c>
    </row>
    <row r="40" spans="1:10" ht="60.75" thickBot="1" x14ac:dyDescent="0.3">
      <c r="A40" s="118" t="s">
        <v>27</v>
      </c>
      <c r="B40" s="154">
        <v>2</v>
      </c>
      <c r="C40" s="115">
        <v>2</v>
      </c>
      <c r="D40" s="148">
        <v>2</v>
      </c>
      <c r="E40" s="156">
        <f t="shared" si="5"/>
        <v>1</v>
      </c>
      <c r="F40" s="198" t="s">
        <v>134</v>
      </c>
      <c r="G40" s="166">
        <v>2</v>
      </c>
      <c r="H40" s="127">
        <v>2</v>
      </c>
      <c r="I40" s="128">
        <f t="shared" si="0"/>
        <v>1</v>
      </c>
      <c r="J40" s="118" t="s">
        <v>872</v>
      </c>
    </row>
    <row r="41" spans="1:10" s="129" customFormat="1" ht="32.25" thickBot="1" x14ac:dyDescent="0.3">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83" t="s">
        <v>127</v>
      </c>
      <c r="G42" s="166">
        <v>2</v>
      </c>
      <c r="H42" s="127">
        <v>2</v>
      </c>
      <c r="I42" s="128">
        <f t="shared" si="0"/>
        <v>1</v>
      </c>
      <c r="J42" s="118" t="s">
        <v>512</v>
      </c>
    </row>
    <row r="43" spans="1:10" ht="36.75" thickBot="1" x14ac:dyDescent="0.3">
      <c r="A43" s="118" t="s">
        <v>30</v>
      </c>
      <c r="B43" s="154">
        <v>2</v>
      </c>
      <c r="C43" s="115">
        <v>2</v>
      </c>
      <c r="D43" s="148">
        <v>2</v>
      </c>
      <c r="E43" s="156">
        <f t="shared" si="6"/>
        <v>1</v>
      </c>
      <c r="F43" s="198" t="s">
        <v>127</v>
      </c>
      <c r="G43" s="166">
        <v>2</v>
      </c>
      <c r="H43" s="127">
        <v>2</v>
      </c>
      <c r="I43" s="128">
        <f t="shared" si="0"/>
        <v>1</v>
      </c>
      <c r="J43" s="118" t="s">
        <v>525</v>
      </c>
    </row>
    <row r="44" spans="1:10" ht="48.75" thickBot="1" x14ac:dyDescent="0.3">
      <c r="A44" s="118" t="s">
        <v>31</v>
      </c>
      <c r="B44" s="154">
        <v>2</v>
      </c>
      <c r="C44" s="115">
        <v>2</v>
      </c>
      <c r="D44" s="148">
        <v>1</v>
      </c>
      <c r="E44" s="156">
        <f t="shared" si="6"/>
        <v>0.5</v>
      </c>
      <c r="F44" s="183" t="s">
        <v>127</v>
      </c>
      <c r="G44" s="166">
        <v>2</v>
      </c>
      <c r="H44" s="127">
        <v>2</v>
      </c>
      <c r="I44" s="128">
        <f t="shared" si="0"/>
        <v>1</v>
      </c>
      <c r="J44" s="118" t="s">
        <v>102</v>
      </c>
    </row>
    <row r="45" spans="1:10" ht="48.75" thickBot="1" x14ac:dyDescent="0.3">
      <c r="A45" s="118" t="s">
        <v>32</v>
      </c>
      <c r="B45" s="154">
        <v>2</v>
      </c>
      <c r="C45" s="115">
        <v>2</v>
      </c>
      <c r="D45" s="148">
        <v>2</v>
      </c>
      <c r="E45" s="156">
        <f t="shared" si="6"/>
        <v>1</v>
      </c>
      <c r="F45" s="183" t="s">
        <v>134</v>
      </c>
      <c r="G45" s="166">
        <v>2</v>
      </c>
      <c r="H45" s="127">
        <v>2</v>
      </c>
      <c r="I45" s="128">
        <f t="shared" si="0"/>
        <v>1</v>
      </c>
      <c r="J45" s="118" t="s">
        <v>102</v>
      </c>
    </row>
    <row r="46" spans="1:10" s="129" customFormat="1" ht="48" thickBot="1" x14ac:dyDescent="0.3">
      <c r="A46" s="135" t="s">
        <v>66</v>
      </c>
      <c r="B46" s="136">
        <f>SUM(B47:B48)</f>
        <v>4</v>
      </c>
      <c r="C46" s="136">
        <f>SUM(C47:C48)</f>
        <v>4</v>
      </c>
      <c r="D46" s="136">
        <f>SUM(D47:D48)</f>
        <v>3</v>
      </c>
      <c r="E46" s="137">
        <f>(D46/B46)</f>
        <v>0.75</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83" t="s">
        <v>134</v>
      </c>
      <c r="G47" s="166">
        <v>2</v>
      </c>
      <c r="H47" s="127">
        <v>2</v>
      </c>
      <c r="I47" s="128">
        <f t="shared" si="0"/>
        <v>1</v>
      </c>
      <c r="J47" s="179" t="s">
        <v>513</v>
      </c>
    </row>
    <row r="48" spans="1:10" ht="60.75" thickBot="1" x14ac:dyDescent="0.3">
      <c r="A48" s="118" t="s">
        <v>34</v>
      </c>
      <c r="B48" s="154">
        <v>2</v>
      </c>
      <c r="C48" s="115">
        <v>2</v>
      </c>
      <c r="D48" s="148">
        <v>1</v>
      </c>
      <c r="E48" s="156">
        <f t="shared" si="7"/>
        <v>0.5</v>
      </c>
      <c r="F48" s="198" t="s">
        <v>135</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82" t="s">
        <v>136</v>
      </c>
      <c r="G50" s="166">
        <v>2</v>
      </c>
      <c r="H50" s="127">
        <v>2</v>
      </c>
      <c r="I50" s="128">
        <f t="shared" si="0"/>
        <v>1</v>
      </c>
      <c r="J50" s="179" t="s">
        <v>380</v>
      </c>
    </row>
    <row r="51" spans="1:10" ht="28.5" thickBot="1" x14ac:dyDescent="0.3">
      <c r="A51" s="116" t="s">
        <v>36</v>
      </c>
      <c r="B51" s="154">
        <v>2</v>
      </c>
      <c r="C51" s="115">
        <v>2</v>
      </c>
      <c r="D51" s="148">
        <v>2</v>
      </c>
      <c r="E51" s="156">
        <f t="shared" si="8"/>
        <v>1</v>
      </c>
      <c r="F51" s="169" t="s">
        <v>127</v>
      </c>
      <c r="G51" s="166">
        <v>1</v>
      </c>
      <c r="H51" s="127">
        <v>1</v>
      </c>
      <c r="I51" s="128">
        <f t="shared" si="0"/>
        <v>0.5</v>
      </c>
      <c r="J51" s="171" t="s">
        <v>526</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69" t="s">
        <v>127</v>
      </c>
      <c r="G53" s="166">
        <v>0</v>
      </c>
      <c r="H53" s="127">
        <v>0</v>
      </c>
      <c r="I53" s="128">
        <f t="shared" si="0"/>
        <v>0</v>
      </c>
      <c r="J53" s="227" t="s">
        <v>527</v>
      </c>
    </row>
    <row r="54" spans="1:10" ht="72.75" thickBot="1" x14ac:dyDescent="0.3">
      <c r="A54" s="118" t="s">
        <v>38</v>
      </c>
      <c r="B54" s="154">
        <v>2</v>
      </c>
      <c r="C54" s="115">
        <v>2</v>
      </c>
      <c r="D54" s="148">
        <v>2</v>
      </c>
      <c r="E54" s="156">
        <f t="shared" si="9"/>
        <v>1</v>
      </c>
      <c r="F54" s="169" t="s">
        <v>127</v>
      </c>
      <c r="G54" s="166">
        <v>2</v>
      </c>
      <c r="H54" s="127">
        <v>2</v>
      </c>
      <c r="I54" s="128">
        <f t="shared" si="0"/>
        <v>1</v>
      </c>
      <c r="J54" s="325" t="s">
        <v>1081</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36.75" thickBot="1" x14ac:dyDescent="0.3">
      <c r="A56" s="118" t="s">
        <v>39</v>
      </c>
      <c r="B56" s="154">
        <v>2</v>
      </c>
      <c r="C56" s="115">
        <v>2</v>
      </c>
      <c r="D56" s="148">
        <v>2</v>
      </c>
      <c r="E56" s="156">
        <f t="shared" ref="E56:E59" si="10">(D56/B56)</f>
        <v>1</v>
      </c>
      <c r="F56" s="198" t="s">
        <v>137</v>
      </c>
      <c r="G56" s="166">
        <v>2</v>
      </c>
      <c r="H56" s="127">
        <v>2</v>
      </c>
      <c r="I56" s="128">
        <f t="shared" si="0"/>
        <v>1</v>
      </c>
      <c r="J56" s="173" t="s">
        <v>529</v>
      </c>
    </row>
    <row r="57" spans="1:10" ht="60.75" thickBot="1" x14ac:dyDescent="0.3">
      <c r="A57" s="118" t="s">
        <v>40</v>
      </c>
      <c r="B57" s="154">
        <v>2</v>
      </c>
      <c r="C57" s="115">
        <v>2</v>
      </c>
      <c r="D57" s="148">
        <v>1</v>
      </c>
      <c r="E57" s="156">
        <f t="shared" si="10"/>
        <v>0.5</v>
      </c>
      <c r="F57" s="183" t="s">
        <v>138</v>
      </c>
      <c r="G57" s="166">
        <v>2</v>
      </c>
      <c r="H57" s="127">
        <v>2</v>
      </c>
      <c r="I57" s="128">
        <f t="shared" si="0"/>
        <v>1</v>
      </c>
      <c r="J57" s="169" t="s">
        <v>873</v>
      </c>
    </row>
    <row r="58" spans="1:10" ht="61.5" thickBot="1" x14ac:dyDescent="0.3">
      <c r="A58" s="118" t="s">
        <v>41</v>
      </c>
      <c r="B58" s="154">
        <v>2</v>
      </c>
      <c r="C58" s="115">
        <v>2</v>
      </c>
      <c r="D58" s="148">
        <v>2</v>
      </c>
      <c r="E58" s="156">
        <f t="shared" si="10"/>
        <v>1</v>
      </c>
      <c r="F58" s="198" t="s">
        <v>134</v>
      </c>
      <c r="G58" s="166">
        <v>2</v>
      </c>
      <c r="H58" s="127">
        <v>2</v>
      </c>
      <c r="I58" s="128">
        <f t="shared" si="0"/>
        <v>1</v>
      </c>
      <c r="J58" s="173" t="s">
        <v>874</v>
      </c>
    </row>
    <row r="59" spans="1:10" ht="72.75" thickBot="1" x14ac:dyDescent="0.3">
      <c r="A59" s="118" t="s">
        <v>42</v>
      </c>
      <c r="B59" s="154">
        <v>2</v>
      </c>
      <c r="C59" s="115">
        <v>2</v>
      </c>
      <c r="D59" s="148">
        <v>1</v>
      </c>
      <c r="E59" s="156">
        <f t="shared" si="10"/>
        <v>0.5</v>
      </c>
      <c r="F59" s="183" t="s">
        <v>138</v>
      </c>
      <c r="G59" s="166">
        <v>2</v>
      </c>
      <c r="H59" s="127">
        <v>2</v>
      </c>
      <c r="I59" s="128">
        <f t="shared" si="0"/>
        <v>1</v>
      </c>
      <c r="J59" s="179" t="s">
        <v>541</v>
      </c>
    </row>
    <row r="60" spans="1:10" s="129" customFormat="1" ht="52.15" customHeight="1" thickBot="1" x14ac:dyDescent="0.3">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60.75" thickBot="1" x14ac:dyDescent="0.3">
      <c r="A61" s="118" t="s">
        <v>43</v>
      </c>
      <c r="B61" s="154">
        <v>2</v>
      </c>
      <c r="C61" s="126">
        <v>2</v>
      </c>
      <c r="D61" s="148">
        <v>2</v>
      </c>
      <c r="E61" s="156">
        <f t="shared" ref="E61:E62" si="11">(D61/B61)</f>
        <v>1</v>
      </c>
      <c r="F61" s="179" t="s">
        <v>139</v>
      </c>
      <c r="G61" s="166">
        <v>2</v>
      </c>
      <c r="H61" s="127">
        <v>2</v>
      </c>
      <c r="I61" s="128">
        <f t="shared" si="0"/>
        <v>1</v>
      </c>
      <c r="J61" s="118" t="s">
        <v>542</v>
      </c>
    </row>
    <row r="62" spans="1:10" ht="36.75" thickBot="1" x14ac:dyDescent="0.3">
      <c r="A62" s="118" t="s">
        <v>44</v>
      </c>
      <c r="B62" s="154">
        <v>2</v>
      </c>
      <c r="C62" s="126">
        <v>2</v>
      </c>
      <c r="D62" s="148">
        <v>1</v>
      </c>
      <c r="E62" s="156">
        <f t="shared" si="11"/>
        <v>0.5</v>
      </c>
      <c r="F62" s="326" t="s">
        <v>139</v>
      </c>
      <c r="G62" s="166">
        <v>2</v>
      </c>
      <c r="H62" s="127">
        <v>2</v>
      </c>
      <c r="I62" s="128">
        <f t="shared" si="0"/>
        <v>1</v>
      </c>
      <c r="J62" s="169" t="s">
        <v>1080</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4</v>
      </c>
      <c r="H63" s="136">
        <f>SUM(H64:H65)</f>
        <v>4</v>
      </c>
      <c r="I63" s="138">
        <f t="shared" si="0"/>
        <v>1</v>
      </c>
      <c r="J63" s="136" t="str">
        <f>IF(I63&gt;=0.5,"Đạt","Không đạt")</f>
        <v>Đạt</v>
      </c>
    </row>
    <row r="64" spans="1:10" ht="84.75" thickBot="1" x14ac:dyDescent="0.3">
      <c r="A64" s="121" t="s">
        <v>45</v>
      </c>
      <c r="B64" s="154">
        <v>2</v>
      </c>
      <c r="C64" s="126">
        <v>2</v>
      </c>
      <c r="D64" s="148">
        <v>1</v>
      </c>
      <c r="E64" s="156">
        <f t="shared" ref="E64:E65" si="12">(D64/B64)</f>
        <v>0.5</v>
      </c>
      <c r="F64" s="327" t="s">
        <v>127</v>
      </c>
      <c r="G64" s="166">
        <v>2</v>
      </c>
      <c r="H64" s="127">
        <v>2</v>
      </c>
      <c r="I64" s="128">
        <f t="shared" si="0"/>
        <v>1</v>
      </c>
      <c r="J64" s="118" t="s">
        <v>112</v>
      </c>
    </row>
    <row r="65" spans="1:10" ht="108.75" thickBot="1" x14ac:dyDescent="0.3">
      <c r="A65" s="121" t="s">
        <v>46</v>
      </c>
      <c r="B65" s="154">
        <v>2</v>
      </c>
      <c r="C65" s="126">
        <v>2</v>
      </c>
      <c r="D65" s="148">
        <v>2</v>
      </c>
      <c r="E65" s="156">
        <f t="shared" si="12"/>
        <v>1</v>
      </c>
      <c r="F65" s="179" t="s">
        <v>140</v>
      </c>
      <c r="G65" s="166">
        <v>2</v>
      </c>
      <c r="H65" s="127">
        <v>2</v>
      </c>
      <c r="I65" s="128">
        <f t="shared" si="0"/>
        <v>1</v>
      </c>
      <c r="J65" s="118" t="s">
        <v>875</v>
      </c>
    </row>
    <row r="66" spans="1:10" s="129" customFormat="1" ht="63.75" thickBot="1" x14ac:dyDescent="0.3">
      <c r="A66" s="141" t="s">
        <v>47</v>
      </c>
      <c r="B66" s="133">
        <f>SUM(B67,B72,B75)</f>
        <v>16</v>
      </c>
      <c r="C66" s="133">
        <f>SUM(C67,C72,C75)</f>
        <v>16</v>
      </c>
      <c r="D66" s="133">
        <f>SUM(D67,D72,D75)</f>
        <v>12</v>
      </c>
      <c r="E66" s="134">
        <f>(D66/B66)</f>
        <v>0.75</v>
      </c>
      <c r="F66" s="152" t="str">
        <f>IF(E66&gt;=0.5,"Đạt","Không đạt")</f>
        <v>Đạt</v>
      </c>
      <c r="G66" s="133">
        <f>SUM(G67,G72,G75)</f>
        <v>10</v>
      </c>
      <c r="H66" s="133">
        <f>SUM(H67,H72,H75)</f>
        <v>10</v>
      </c>
      <c r="I66" s="134">
        <f t="shared" si="0"/>
        <v>0.625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21" t="s">
        <v>49</v>
      </c>
      <c r="B68" s="154">
        <v>2</v>
      </c>
      <c r="C68" s="126">
        <v>2</v>
      </c>
      <c r="D68" s="148">
        <v>2</v>
      </c>
      <c r="E68" s="156">
        <f t="shared" ref="E68:E71" si="13">(D68/B68)</f>
        <v>1</v>
      </c>
      <c r="F68" s="198" t="s">
        <v>127</v>
      </c>
      <c r="G68" s="166">
        <v>2</v>
      </c>
      <c r="H68" s="127">
        <v>2</v>
      </c>
      <c r="I68" s="128">
        <f t="shared" si="0"/>
        <v>1</v>
      </c>
      <c r="J68" s="118" t="s">
        <v>531</v>
      </c>
    </row>
    <row r="69" spans="1:10" ht="24.75" thickBot="1" x14ac:dyDescent="0.3">
      <c r="A69" s="121" t="s">
        <v>50</v>
      </c>
      <c r="B69" s="154">
        <v>2</v>
      </c>
      <c r="C69" s="126">
        <v>2</v>
      </c>
      <c r="D69" s="148">
        <v>2</v>
      </c>
      <c r="E69" s="156">
        <f t="shared" si="13"/>
        <v>1</v>
      </c>
      <c r="F69" s="169" t="s">
        <v>141</v>
      </c>
      <c r="G69" s="166">
        <v>0</v>
      </c>
      <c r="H69" s="127">
        <v>0</v>
      </c>
      <c r="I69" s="128">
        <f t="shared" si="0"/>
        <v>0</v>
      </c>
      <c r="J69" s="227" t="s">
        <v>876</v>
      </c>
    </row>
    <row r="70" spans="1:10" ht="48.75" thickBot="1" x14ac:dyDescent="0.3">
      <c r="A70" s="121" t="s">
        <v>51</v>
      </c>
      <c r="B70" s="154">
        <v>2</v>
      </c>
      <c r="C70" s="126">
        <v>2</v>
      </c>
      <c r="D70" s="148">
        <v>2</v>
      </c>
      <c r="E70" s="156">
        <f t="shared" si="13"/>
        <v>1</v>
      </c>
      <c r="F70" s="328" t="s">
        <v>127</v>
      </c>
      <c r="G70" s="166">
        <v>2</v>
      </c>
      <c r="H70" s="127">
        <v>2</v>
      </c>
      <c r="I70" s="128">
        <f t="shared" si="0"/>
        <v>1</v>
      </c>
      <c r="J70" s="226" t="s">
        <v>543</v>
      </c>
    </row>
    <row r="71" spans="1:10" ht="72.75" thickBot="1" x14ac:dyDescent="0.3">
      <c r="A71" s="121" t="s">
        <v>52</v>
      </c>
      <c r="B71" s="154">
        <v>2</v>
      </c>
      <c r="C71" s="126">
        <v>2</v>
      </c>
      <c r="D71" s="148">
        <v>2</v>
      </c>
      <c r="E71" s="156">
        <f t="shared" si="13"/>
        <v>1</v>
      </c>
      <c r="F71" s="199" t="s">
        <v>142</v>
      </c>
      <c r="G71" s="166">
        <v>2</v>
      </c>
      <c r="H71" s="127">
        <v>2</v>
      </c>
      <c r="I71" s="128">
        <f t="shared" si="0"/>
        <v>1</v>
      </c>
      <c r="J71" s="118" t="s">
        <v>544</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86" t="s">
        <v>137</v>
      </c>
      <c r="G73" s="166">
        <v>2</v>
      </c>
      <c r="H73" s="127">
        <v>2</v>
      </c>
      <c r="I73" s="128">
        <f t="shared" si="0"/>
        <v>1</v>
      </c>
      <c r="J73" s="118" t="s">
        <v>545</v>
      </c>
    </row>
    <row r="74" spans="1:10" ht="36.75" thickBot="1" x14ac:dyDescent="0.3">
      <c r="A74" s="121" t="s">
        <v>54</v>
      </c>
      <c r="B74" s="154">
        <v>2</v>
      </c>
      <c r="C74" s="126">
        <v>2</v>
      </c>
      <c r="D74" s="148">
        <v>0</v>
      </c>
      <c r="E74" s="156">
        <f t="shared" si="14"/>
        <v>0</v>
      </c>
      <c r="F74" s="56"/>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82" t="s">
        <v>143</v>
      </c>
      <c r="G76" s="166">
        <v>2</v>
      </c>
      <c r="H76" s="127">
        <v>2</v>
      </c>
      <c r="I76" s="128">
        <f t="shared" si="0"/>
        <v>1</v>
      </c>
      <c r="J76" s="118" t="s">
        <v>546</v>
      </c>
    </row>
    <row r="77" spans="1:10" ht="36.75" thickBot="1" x14ac:dyDescent="0.3">
      <c r="A77" s="121" t="s">
        <v>56</v>
      </c>
      <c r="B77" s="154">
        <v>2</v>
      </c>
      <c r="C77" s="126">
        <v>2</v>
      </c>
      <c r="D77" s="148">
        <v>0</v>
      </c>
      <c r="E77" s="156">
        <f t="shared" si="15"/>
        <v>0</v>
      </c>
      <c r="F77" s="163"/>
      <c r="G77" s="166">
        <v>0</v>
      </c>
      <c r="H77" s="127">
        <v>0</v>
      </c>
      <c r="I77" s="128">
        <f t="shared" si="0"/>
        <v>0</v>
      </c>
      <c r="J77" s="227" t="s">
        <v>536</v>
      </c>
    </row>
    <row r="78" spans="1:10" ht="16.5" thickBot="1" x14ac:dyDescent="0.3">
      <c r="A78" s="122" t="s">
        <v>57</v>
      </c>
      <c r="B78" s="153">
        <f>SUM(B16,B30,B66)</f>
        <v>88</v>
      </c>
      <c r="C78" s="117">
        <f>SUM(C16,C30,C66)</f>
        <v>88</v>
      </c>
      <c r="D78" s="124">
        <f>SUM(D16,D30,D66)</f>
        <v>75</v>
      </c>
      <c r="E78" s="164">
        <f>(D78/B78)</f>
        <v>0.85227272727272729</v>
      </c>
      <c r="F78" s="115"/>
      <c r="G78" s="165">
        <f>SUM(G16,G30,G66)</f>
        <v>73</v>
      </c>
      <c r="H78" s="124">
        <f>SUM(H16,H30,H66)</f>
        <v>73</v>
      </c>
      <c r="I78" s="164">
        <f t="shared" si="0"/>
        <v>0.82954545454545459</v>
      </c>
      <c r="J78" s="115"/>
    </row>
    <row r="79" spans="1:10" ht="16.5" thickBot="1" x14ac:dyDescent="0.3">
      <c r="A79" s="122" t="s">
        <v>58</v>
      </c>
      <c r="B79" s="153">
        <v>100</v>
      </c>
      <c r="C79" s="117">
        <f>(C78*B79)/B78</f>
        <v>100</v>
      </c>
      <c r="D79" s="125">
        <f>(D78*B79)/B78</f>
        <v>85.227272727272734</v>
      </c>
      <c r="E79" s="164">
        <f>(D79/B79)</f>
        <v>0.85227272727272729</v>
      </c>
      <c r="F79" s="115"/>
      <c r="G79" s="167">
        <f>(G78/B78)*100</f>
        <v>82.954545454545453</v>
      </c>
      <c r="H79" s="125">
        <f>(H78*B79)/B78</f>
        <v>82.954545454545453</v>
      </c>
      <c r="I79" s="164">
        <f t="shared" si="0"/>
        <v>0.82954545454545459</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144</v>
      </c>
      <c r="B86" s="390"/>
      <c r="C86" s="390"/>
      <c r="D86" s="390"/>
      <c r="E86" s="390"/>
      <c r="H86" s="391" t="s">
        <v>145</v>
      </c>
      <c r="I86" s="391"/>
      <c r="J86" s="391"/>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E86"/>
    <mergeCell ref="H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topLeftCell="A75" zoomScale="115" zoomScaleNormal="115" workbookViewId="0">
      <selection activeCell="L11" sqref="L11"/>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1155</v>
      </c>
      <c r="B8" s="383"/>
      <c r="C8" s="383"/>
      <c r="D8" s="383"/>
      <c r="E8" s="383"/>
      <c r="F8" s="383"/>
      <c r="G8" s="383"/>
      <c r="H8" s="383"/>
      <c r="I8" s="383"/>
      <c r="J8" s="383"/>
    </row>
    <row r="9" spans="1:13" ht="16.5" x14ac:dyDescent="0.25">
      <c r="A9" s="383" t="s">
        <v>752</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1" t="s">
        <v>82</v>
      </c>
      <c r="B11" s="231"/>
      <c r="C11" s="231"/>
      <c r="D11" s="231"/>
      <c r="E11" s="231"/>
      <c r="F11" s="231"/>
      <c r="G11" s="231"/>
      <c r="H11" s="231"/>
      <c r="I11" s="231"/>
      <c r="J11" s="231"/>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16</v>
      </c>
      <c r="E16" s="134">
        <f>(D16/B16)</f>
        <v>0.8</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213" t="s">
        <v>369</v>
      </c>
      <c r="G18" s="166">
        <v>2</v>
      </c>
      <c r="H18" s="127">
        <v>2</v>
      </c>
      <c r="I18" s="128">
        <f t="shared" si="0"/>
        <v>1</v>
      </c>
      <c r="J18" s="183" t="s">
        <v>753</v>
      </c>
    </row>
    <row r="19" spans="1:10" ht="108.75" thickBot="1" x14ac:dyDescent="0.3">
      <c r="A19" s="118" t="s">
        <v>7</v>
      </c>
      <c r="B19" s="154">
        <v>2</v>
      </c>
      <c r="C19" s="115">
        <v>2</v>
      </c>
      <c r="D19" s="148">
        <v>2</v>
      </c>
      <c r="E19" s="156">
        <f t="shared" ref="E19:E23" si="1">(D19/B19)</f>
        <v>1</v>
      </c>
      <c r="F19" s="213" t="s">
        <v>370</v>
      </c>
      <c r="G19" s="166">
        <v>2</v>
      </c>
      <c r="H19" s="127">
        <v>2</v>
      </c>
      <c r="I19" s="128">
        <f t="shared" si="0"/>
        <v>1</v>
      </c>
      <c r="J19" s="118" t="s">
        <v>848</v>
      </c>
    </row>
    <row r="20" spans="1:10" ht="108.75" thickBot="1" x14ac:dyDescent="0.3">
      <c r="A20" s="118" t="s">
        <v>8</v>
      </c>
      <c r="B20" s="154">
        <v>2</v>
      </c>
      <c r="C20" s="115">
        <v>2</v>
      </c>
      <c r="D20" s="148">
        <v>2</v>
      </c>
      <c r="E20" s="156">
        <f t="shared" si="1"/>
        <v>1</v>
      </c>
      <c r="F20" s="213" t="s">
        <v>370</v>
      </c>
      <c r="G20" s="166">
        <v>2</v>
      </c>
      <c r="H20" s="127">
        <v>2</v>
      </c>
      <c r="I20" s="128">
        <f t="shared" si="0"/>
        <v>1</v>
      </c>
      <c r="J20" s="118" t="s">
        <v>848</v>
      </c>
    </row>
    <row r="21" spans="1:10" ht="72.75" thickBot="1" x14ac:dyDescent="0.3">
      <c r="A21" s="118" t="s">
        <v>9</v>
      </c>
      <c r="B21" s="154">
        <v>2</v>
      </c>
      <c r="C21" s="115">
        <v>2</v>
      </c>
      <c r="D21" s="148">
        <v>2</v>
      </c>
      <c r="E21" s="156">
        <f t="shared" si="1"/>
        <v>1</v>
      </c>
      <c r="F21" s="213" t="s">
        <v>371</v>
      </c>
      <c r="G21" s="166">
        <v>2</v>
      </c>
      <c r="H21" s="127">
        <v>2</v>
      </c>
      <c r="I21" s="128">
        <f t="shared" si="0"/>
        <v>1</v>
      </c>
      <c r="J21" s="118" t="s">
        <v>850</v>
      </c>
    </row>
    <row r="22" spans="1:10" ht="60.75" thickBot="1" x14ac:dyDescent="0.3">
      <c r="A22" s="118" t="s">
        <v>10</v>
      </c>
      <c r="B22" s="154">
        <v>2</v>
      </c>
      <c r="C22" s="115">
        <v>2</v>
      </c>
      <c r="D22" s="148">
        <v>2</v>
      </c>
      <c r="E22" s="156">
        <f t="shared" si="1"/>
        <v>1</v>
      </c>
      <c r="F22" s="213" t="s">
        <v>372</v>
      </c>
      <c r="G22" s="166">
        <v>2</v>
      </c>
      <c r="H22" s="127">
        <v>2</v>
      </c>
      <c r="I22" s="128">
        <f t="shared" si="0"/>
        <v>1</v>
      </c>
      <c r="J22" s="118" t="s">
        <v>735</v>
      </c>
    </row>
    <row r="23" spans="1:10" ht="48.75" thickBot="1" x14ac:dyDescent="0.3">
      <c r="A23" s="118" t="s">
        <v>11</v>
      </c>
      <c r="B23" s="154">
        <v>2</v>
      </c>
      <c r="C23" s="115">
        <v>2</v>
      </c>
      <c r="D23" s="148"/>
      <c r="E23" s="156">
        <f t="shared" si="1"/>
        <v>0</v>
      </c>
      <c r="F23" s="163"/>
      <c r="G23" s="166">
        <v>0</v>
      </c>
      <c r="H23" s="127">
        <v>0</v>
      </c>
      <c r="I23" s="128">
        <f t="shared" si="0"/>
        <v>0</v>
      </c>
      <c r="J23" s="118"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182" t="s">
        <v>756</v>
      </c>
      <c r="G25" s="166">
        <v>0</v>
      </c>
      <c r="H25" s="127">
        <v>0</v>
      </c>
      <c r="I25" s="128">
        <f t="shared" si="0"/>
        <v>0</v>
      </c>
      <c r="J25" s="179" t="s">
        <v>852</v>
      </c>
    </row>
    <row r="26" spans="1:10" ht="64.5" thickBot="1" x14ac:dyDescent="0.3">
      <c r="A26" s="116" t="s">
        <v>13</v>
      </c>
      <c r="B26" s="154">
        <v>2</v>
      </c>
      <c r="C26" s="115">
        <v>2</v>
      </c>
      <c r="D26" s="148">
        <v>2</v>
      </c>
      <c r="E26" s="156">
        <f t="shared" si="2"/>
        <v>1</v>
      </c>
      <c r="F26" s="163" t="s">
        <v>148</v>
      </c>
      <c r="G26" s="166">
        <v>2</v>
      </c>
      <c r="H26" s="127">
        <v>2</v>
      </c>
      <c r="I26" s="128">
        <f t="shared" si="0"/>
        <v>1</v>
      </c>
      <c r="J26" s="118" t="s">
        <v>619</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63" t="s">
        <v>853</v>
      </c>
      <c r="G28" s="166">
        <v>2</v>
      </c>
      <c r="H28" s="127">
        <v>2</v>
      </c>
      <c r="I28" s="128">
        <f t="shared" si="0"/>
        <v>1</v>
      </c>
      <c r="J28" s="186" t="s">
        <v>853</v>
      </c>
    </row>
    <row r="29" spans="1:10" ht="48.75" thickBot="1" x14ac:dyDescent="0.3">
      <c r="A29" s="116" t="s">
        <v>16</v>
      </c>
      <c r="B29" s="154">
        <v>2</v>
      </c>
      <c r="C29" s="115">
        <v>2</v>
      </c>
      <c r="D29" s="148">
        <v>2</v>
      </c>
      <c r="E29" s="156">
        <f t="shared" si="3"/>
        <v>1</v>
      </c>
      <c r="F29" s="213" t="s">
        <v>373</v>
      </c>
      <c r="G29" s="166">
        <v>2</v>
      </c>
      <c r="H29" s="127">
        <v>2</v>
      </c>
      <c r="I29" s="128">
        <f t="shared" si="0"/>
        <v>1</v>
      </c>
      <c r="J29" s="118" t="s">
        <v>608</v>
      </c>
    </row>
    <row r="30" spans="1:10" s="129" customFormat="1" ht="32.25" thickBot="1" x14ac:dyDescent="0.3">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6.9" customHeight="1"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3" t="s">
        <v>754</v>
      </c>
      <c r="G32" s="166">
        <v>2</v>
      </c>
      <c r="H32" s="127">
        <v>2</v>
      </c>
      <c r="I32" s="128">
        <f t="shared" si="0"/>
        <v>1</v>
      </c>
      <c r="J32" s="163" t="s">
        <v>754</v>
      </c>
    </row>
    <row r="33" spans="1:10" ht="24.75" thickBot="1" x14ac:dyDescent="0.3">
      <c r="A33" s="118" t="s">
        <v>20</v>
      </c>
      <c r="B33" s="154">
        <v>2</v>
      </c>
      <c r="C33" s="115">
        <v>2</v>
      </c>
      <c r="D33" s="148">
        <v>2</v>
      </c>
      <c r="E33" s="156">
        <f t="shared" si="4"/>
        <v>1</v>
      </c>
      <c r="F33" s="163" t="s">
        <v>755</v>
      </c>
      <c r="G33" s="166">
        <v>2</v>
      </c>
      <c r="H33" s="127">
        <v>2</v>
      </c>
      <c r="I33" s="128">
        <f t="shared" si="0"/>
        <v>1</v>
      </c>
      <c r="J33" s="163" t="s">
        <v>755</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1.75" thickBot="1" x14ac:dyDescent="0.3">
      <c r="A35" s="120" t="s">
        <v>22</v>
      </c>
      <c r="B35" s="154">
        <v>2</v>
      </c>
      <c r="C35" s="115">
        <v>2</v>
      </c>
      <c r="D35" s="148">
        <v>2</v>
      </c>
      <c r="E35" s="156">
        <f t="shared" ref="E35:E40" si="5">(D35/B35)</f>
        <v>1</v>
      </c>
      <c r="F35" s="213" t="s">
        <v>375</v>
      </c>
      <c r="G35" s="166">
        <v>2</v>
      </c>
      <c r="H35" s="127">
        <v>2</v>
      </c>
      <c r="I35" s="128">
        <f t="shared" si="0"/>
        <v>1</v>
      </c>
      <c r="J35" s="118" t="s">
        <v>94</v>
      </c>
    </row>
    <row r="36" spans="1:10" ht="36.75" thickBot="1" x14ac:dyDescent="0.3">
      <c r="A36" s="118" t="s">
        <v>23</v>
      </c>
      <c r="B36" s="154">
        <v>2</v>
      </c>
      <c r="C36" s="115">
        <v>2</v>
      </c>
      <c r="D36" s="148">
        <v>2</v>
      </c>
      <c r="E36" s="156">
        <f t="shared" si="5"/>
        <v>1</v>
      </c>
      <c r="F36" s="213" t="s">
        <v>95</v>
      </c>
      <c r="G36" s="166">
        <v>2</v>
      </c>
      <c r="H36" s="127">
        <v>2</v>
      </c>
      <c r="I36" s="128">
        <f t="shared" si="0"/>
        <v>1</v>
      </c>
      <c r="J36" s="118" t="s">
        <v>95</v>
      </c>
    </row>
    <row r="37" spans="1:10" ht="48.75" thickBot="1" x14ac:dyDescent="0.3">
      <c r="A37" s="118" t="s">
        <v>24</v>
      </c>
      <c r="B37" s="154">
        <v>2</v>
      </c>
      <c r="C37" s="115">
        <v>2</v>
      </c>
      <c r="D37" s="148">
        <v>2</v>
      </c>
      <c r="E37" s="156">
        <f t="shared" si="5"/>
        <v>1</v>
      </c>
      <c r="F37" s="213" t="s">
        <v>152</v>
      </c>
      <c r="G37" s="166">
        <v>2</v>
      </c>
      <c r="H37" s="127">
        <v>2</v>
      </c>
      <c r="I37" s="128">
        <f t="shared" si="0"/>
        <v>1</v>
      </c>
      <c r="J37" s="118" t="s">
        <v>152</v>
      </c>
    </row>
    <row r="38" spans="1:10" ht="36.75" thickBot="1" x14ac:dyDescent="0.3">
      <c r="A38" s="118" t="s">
        <v>25</v>
      </c>
      <c r="B38" s="154">
        <v>2</v>
      </c>
      <c r="C38" s="115">
        <v>2</v>
      </c>
      <c r="D38" s="148">
        <v>2</v>
      </c>
      <c r="E38" s="156">
        <f t="shared" si="5"/>
        <v>1</v>
      </c>
      <c r="F38" s="213" t="s">
        <v>153</v>
      </c>
      <c r="G38" s="166">
        <v>2</v>
      </c>
      <c r="H38" s="127">
        <v>2</v>
      </c>
      <c r="I38" s="128">
        <f t="shared" si="0"/>
        <v>1</v>
      </c>
      <c r="J38" s="118" t="s">
        <v>854</v>
      </c>
    </row>
    <row r="39" spans="1:10" ht="36.75" thickBot="1" x14ac:dyDescent="0.3">
      <c r="A39" s="118" t="s">
        <v>26</v>
      </c>
      <c r="B39" s="154">
        <v>2</v>
      </c>
      <c r="C39" s="115">
        <v>2</v>
      </c>
      <c r="D39" s="148">
        <v>2</v>
      </c>
      <c r="E39" s="156">
        <f t="shared" si="5"/>
        <v>1</v>
      </c>
      <c r="F39" s="213" t="s">
        <v>376</v>
      </c>
      <c r="G39" s="166">
        <v>2</v>
      </c>
      <c r="H39" s="127">
        <v>2</v>
      </c>
      <c r="I39" s="128">
        <f t="shared" si="0"/>
        <v>1</v>
      </c>
      <c r="J39" s="118" t="s">
        <v>855</v>
      </c>
    </row>
    <row r="40" spans="1:10" ht="60.75" thickBot="1" x14ac:dyDescent="0.3">
      <c r="A40" s="118" t="s">
        <v>27</v>
      </c>
      <c r="B40" s="154">
        <v>2</v>
      </c>
      <c r="C40" s="115">
        <v>2</v>
      </c>
      <c r="D40" s="148">
        <v>2</v>
      </c>
      <c r="E40" s="156">
        <f t="shared" si="5"/>
        <v>1</v>
      </c>
      <c r="F40" s="213" t="s">
        <v>155</v>
      </c>
      <c r="G40" s="166">
        <v>2</v>
      </c>
      <c r="H40" s="127">
        <v>2</v>
      </c>
      <c r="I40" s="128">
        <f t="shared" si="0"/>
        <v>1</v>
      </c>
      <c r="J40" s="118" t="s">
        <v>620</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213" t="s">
        <v>377</v>
      </c>
      <c r="G42" s="166">
        <v>2</v>
      </c>
      <c r="H42" s="127">
        <v>2</v>
      </c>
      <c r="I42" s="128">
        <f t="shared" si="0"/>
        <v>1</v>
      </c>
      <c r="J42" s="118" t="s">
        <v>512</v>
      </c>
    </row>
    <row r="43" spans="1:10" ht="36.75" thickBot="1" x14ac:dyDescent="0.3">
      <c r="A43" s="118" t="s">
        <v>30</v>
      </c>
      <c r="B43" s="154">
        <v>2</v>
      </c>
      <c r="C43" s="115">
        <v>2</v>
      </c>
      <c r="D43" s="148">
        <v>2</v>
      </c>
      <c r="E43" s="156">
        <f t="shared" si="6"/>
        <v>1</v>
      </c>
      <c r="F43" s="213" t="s">
        <v>378</v>
      </c>
      <c r="G43" s="166">
        <v>2</v>
      </c>
      <c r="H43" s="127">
        <v>2</v>
      </c>
      <c r="I43" s="128">
        <f t="shared" si="0"/>
        <v>1</v>
      </c>
      <c r="J43" s="118" t="s">
        <v>525</v>
      </c>
    </row>
    <row r="44" spans="1:10" ht="48.75" thickBot="1" x14ac:dyDescent="0.3">
      <c r="A44" s="118" t="s">
        <v>31</v>
      </c>
      <c r="B44" s="154">
        <v>2</v>
      </c>
      <c r="C44" s="115">
        <v>2</v>
      </c>
      <c r="D44" s="148">
        <v>2</v>
      </c>
      <c r="E44" s="156">
        <f t="shared" si="6"/>
        <v>1</v>
      </c>
      <c r="F44" s="213" t="s">
        <v>102</v>
      </c>
      <c r="G44" s="166">
        <v>2</v>
      </c>
      <c r="H44" s="127">
        <v>2</v>
      </c>
      <c r="I44" s="128">
        <f t="shared" si="0"/>
        <v>1</v>
      </c>
      <c r="J44" s="118" t="s">
        <v>102</v>
      </c>
    </row>
    <row r="45" spans="1:10" ht="48.75" thickBot="1" x14ac:dyDescent="0.3">
      <c r="A45" s="118" t="s">
        <v>32</v>
      </c>
      <c r="B45" s="154">
        <v>2</v>
      </c>
      <c r="C45" s="115">
        <v>2</v>
      </c>
      <c r="D45" s="148">
        <v>2</v>
      </c>
      <c r="E45" s="156">
        <f t="shared" si="6"/>
        <v>1</v>
      </c>
      <c r="F45" s="213" t="s">
        <v>102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213" t="s">
        <v>379</v>
      </c>
      <c r="G47" s="166">
        <v>2</v>
      </c>
      <c r="H47" s="127">
        <v>2</v>
      </c>
      <c r="I47" s="128">
        <f t="shared" si="0"/>
        <v>1</v>
      </c>
      <c r="J47" s="179" t="s">
        <v>513</v>
      </c>
    </row>
    <row r="48" spans="1:10" ht="60.75" thickBot="1" x14ac:dyDescent="0.3">
      <c r="A48" s="118" t="s">
        <v>34</v>
      </c>
      <c r="B48" s="154">
        <v>2</v>
      </c>
      <c r="C48" s="115">
        <v>2</v>
      </c>
      <c r="D48" s="148">
        <v>2</v>
      </c>
      <c r="E48" s="156">
        <f t="shared" si="7"/>
        <v>1</v>
      </c>
      <c r="F48" s="213" t="s">
        <v>379</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213" t="s">
        <v>380</v>
      </c>
      <c r="G50" s="166">
        <v>2</v>
      </c>
      <c r="H50" s="127">
        <v>2</v>
      </c>
      <c r="I50" s="128">
        <f t="shared" si="0"/>
        <v>1</v>
      </c>
      <c r="J50" s="118" t="s">
        <v>159</v>
      </c>
    </row>
    <row r="51" spans="1:10" ht="28.5" thickBot="1" x14ac:dyDescent="0.3">
      <c r="A51" s="116" t="s">
        <v>36</v>
      </c>
      <c r="B51" s="154">
        <v>2</v>
      </c>
      <c r="C51" s="115">
        <v>2</v>
      </c>
      <c r="D51" s="148">
        <v>2</v>
      </c>
      <c r="E51" s="156">
        <f t="shared" si="8"/>
        <v>1</v>
      </c>
      <c r="F51" s="213" t="s">
        <v>105</v>
      </c>
      <c r="G51" s="166">
        <v>1</v>
      </c>
      <c r="H51" s="127">
        <v>1</v>
      </c>
      <c r="I51" s="128">
        <f t="shared" si="0"/>
        <v>0.5</v>
      </c>
      <c r="J51" s="118" t="s">
        <v>570</v>
      </c>
    </row>
    <row r="52" spans="1:10" s="129" customFormat="1" ht="49.9" customHeight="1" thickBot="1" x14ac:dyDescent="0.3">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75" thickBot="1" x14ac:dyDescent="0.3">
      <c r="A53" s="118" t="s">
        <v>37</v>
      </c>
      <c r="B53" s="154">
        <v>2</v>
      </c>
      <c r="C53" s="115">
        <v>2</v>
      </c>
      <c r="D53" s="148">
        <v>2</v>
      </c>
      <c r="E53" s="156">
        <f t="shared" ref="E53:E54" si="9">(D53/B53)</f>
        <v>1</v>
      </c>
      <c r="F53" s="163" t="s">
        <v>106</v>
      </c>
      <c r="G53" s="166">
        <v>2</v>
      </c>
      <c r="H53" s="127">
        <v>2</v>
      </c>
      <c r="I53" s="128">
        <f t="shared" si="0"/>
        <v>1</v>
      </c>
      <c r="J53" s="118" t="s">
        <v>757</v>
      </c>
    </row>
    <row r="54" spans="1:10" ht="60.75" thickBot="1" x14ac:dyDescent="0.3">
      <c r="A54" s="118" t="s">
        <v>38</v>
      </c>
      <c r="B54" s="154">
        <v>2</v>
      </c>
      <c r="C54" s="115">
        <v>2</v>
      </c>
      <c r="D54" s="148">
        <v>2</v>
      </c>
      <c r="E54" s="156">
        <f t="shared" si="9"/>
        <v>1</v>
      </c>
      <c r="F54" s="163" t="s">
        <v>106</v>
      </c>
      <c r="G54" s="166">
        <v>2</v>
      </c>
      <c r="H54" s="127">
        <v>2</v>
      </c>
      <c r="I54" s="128">
        <f t="shared" si="0"/>
        <v>1</v>
      </c>
      <c r="J54" s="118" t="s">
        <v>757</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6</v>
      </c>
      <c r="H55" s="136">
        <f>SUM(H56:H59)</f>
        <v>6</v>
      </c>
      <c r="I55" s="138">
        <f t="shared" si="0"/>
        <v>0.75</v>
      </c>
      <c r="J55" s="160" t="str">
        <f>IF(I55&gt;=0.5,"Đạt","Không đạt")</f>
        <v>Đạt</v>
      </c>
    </row>
    <row r="56" spans="1:10" ht="48.75" thickBot="1" x14ac:dyDescent="0.3">
      <c r="A56" s="118" t="s">
        <v>39</v>
      </c>
      <c r="B56" s="154">
        <v>2</v>
      </c>
      <c r="C56" s="115">
        <v>2</v>
      </c>
      <c r="D56" s="148">
        <v>2</v>
      </c>
      <c r="E56" s="156">
        <f t="shared" ref="E56:E59" si="10">(D56/B56)</f>
        <v>1</v>
      </c>
      <c r="F56" s="213" t="s">
        <v>382</v>
      </c>
      <c r="G56" s="166">
        <v>2</v>
      </c>
      <c r="H56" s="127">
        <v>2</v>
      </c>
      <c r="I56" s="128">
        <f t="shared" si="0"/>
        <v>1</v>
      </c>
      <c r="J56" s="118" t="s">
        <v>108</v>
      </c>
    </row>
    <row r="57" spans="1:10" ht="60.75" thickBot="1" x14ac:dyDescent="0.3">
      <c r="A57" s="118" t="s">
        <v>40</v>
      </c>
      <c r="B57" s="154">
        <v>2</v>
      </c>
      <c r="C57" s="115">
        <v>2</v>
      </c>
      <c r="D57" s="148">
        <v>2</v>
      </c>
      <c r="E57" s="156">
        <f t="shared" si="10"/>
        <v>1</v>
      </c>
      <c r="F57" s="213" t="s">
        <v>383</v>
      </c>
      <c r="G57" s="166">
        <v>2</v>
      </c>
      <c r="H57" s="127">
        <v>2</v>
      </c>
      <c r="I57" s="128">
        <f t="shared" si="0"/>
        <v>1</v>
      </c>
      <c r="J57" s="118" t="s">
        <v>553</v>
      </c>
    </row>
    <row r="58" spans="1:10" ht="48.75" thickBot="1" x14ac:dyDescent="0.3">
      <c r="A58" s="118" t="s">
        <v>41</v>
      </c>
      <c r="B58" s="154">
        <v>2</v>
      </c>
      <c r="C58" s="115">
        <v>2</v>
      </c>
      <c r="D58" s="148">
        <v>2</v>
      </c>
      <c r="E58" s="156">
        <f t="shared" si="10"/>
        <v>1</v>
      </c>
      <c r="F58" s="213" t="s">
        <v>383</v>
      </c>
      <c r="G58" s="166">
        <v>2</v>
      </c>
      <c r="H58" s="127">
        <v>2</v>
      </c>
      <c r="I58" s="128">
        <f t="shared" si="0"/>
        <v>1</v>
      </c>
      <c r="J58" s="118" t="s">
        <v>856</v>
      </c>
    </row>
    <row r="59" spans="1:10" ht="48.75" thickBot="1" x14ac:dyDescent="0.3">
      <c r="A59" s="118" t="s">
        <v>42</v>
      </c>
      <c r="B59" s="154">
        <v>2</v>
      </c>
      <c r="C59" s="115">
        <v>2</v>
      </c>
      <c r="D59" s="148">
        <v>2</v>
      </c>
      <c r="E59" s="156">
        <f t="shared" si="10"/>
        <v>1</v>
      </c>
      <c r="F59" s="213" t="s">
        <v>384</v>
      </c>
      <c r="G59" s="166">
        <v>0</v>
      </c>
      <c r="H59" s="127">
        <v>0</v>
      </c>
      <c r="I59" s="128">
        <f t="shared" si="0"/>
        <v>0</v>
      </c>
      <c r="J59" s="118" t="s">
        <v>808</v>
      </c>
    </row>
    <row r="60" spans="1:10" s="129" customFormat="1" ht="49.15" customHeight="1" thickBot="1" x14ac:dyDescent="0.3">
      <c r="A60" s="135" t="s">
        <v>69</v>
      </c>
      <c r="B60" s="136">
        <f>SUM(B61:B62)</f>
        <v>4</v>
      </c>
      <c r="C60" s="136">
        <f>SUM(C61:C62)</f>
        <v>4</v>
      </c>
      <c r="D60" s="214">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213" t="s">
        <v>112</v>
      </c>
      <c r="G61" s="166">
        <v>2</v>
      </c>
      <c r="H61" s="127">
        <v>2</v>
      </c>
      <c r="I61" s="128">
        <f t="shared" si="0"/>
        <v>1</v>
      </c>
      <c r="J61" s="118" t="s">
        <v>112</v>
      </c>
    </row>
    <row r="62" spans="1:10" ht="48.75" thickBot="1" x14ac:dyDescent="0.3">
      <c r="A62" s="118" t="s">
        <v>44</v>
      </c>
      <c r="B62" s="154">
        <v>2</v>
      </c>
      <c r="C62" s="126">
        <v>2</v>
      </c>
      <c r="D62" s="148">
        <v>2</v>
      </c>
      <c r="E62" s="156">
        <f t="shared" si="11"/>
        <v>1</v>
      </c>
      <c r="F62" s="213" t="s">
        <v>155</v>
      </c>
      <c r="G62" s="166">
        <v>2</v>
      </c>
      <c r="H62" s="127">
        <v>2</v>
      </c>
      <c r="I62" s="128">
        <f t="shared" si="0"/>
        <v>1</v>
      </c>
      <c r="J62" s="118" t="s">
        <v>857</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4</v>
      </c>
      <c r="H63" s="136">
        <f>SUM(H64:H65)</f>
        <v>4</v>
      </c>
      <c r="I63" s="138">
        <f t="shared" si="0"/>
        <v>1</v>
      </c>
      <c r="J63" s="136" t="str">
        <f>IF(I63&gt;=0.5,"Đạt","Không đạt")</f>
        <v>Đạt</v>
      </c>
    </row>
    <row r="64" spans="1:10" ht="84.75" thickBot="1" x14ac:dyDescent="0.3">
      <c r="A64" s="323" t="s">
        <v>45</v>
      </c>
      <c r="B64" s="154">
        <v>2</v>
      </c>
      <c r="C64" s="126">
        <v>2</v>
      </c>
      <c r="D64" s="148"/>
      <c r="E64" s="156">
        <f t="shared" ref="E64:E65" si="12">(D64/B64)</f>
        <v>0</v>
      </c>
      <c r="F64" s="163"/>
      <c r="G64" s="166">
        <v>2</v>
      </c>
      <c r="H64" s="127">
        <v>2</v>
      </c>
      <c r="I64" s="128">
        <f t="shared" si="0"/>
        <v>1</v>
      </c>
      <c r="J64" s="118" t="s">
        <v>112</v>
      </c>
    </row>
    <row r="65" spans="1:10" ht="108.75" thickBot="1" x14ac:dyDescent="0.3">
      <c r="A65" s="324" t="s">
        <v>46</v>
      </c>
      <c r="B65" s="154">
        <v>2</v>
      </c>
      <c r="C65" s="126">
        <v>2</v>
      </c>
      <c r="D65" s="148">
        <v>2</v>
      </c>
      <c r="E65" s="156">
        <f t="shared" si="12"/>
        <v>1</v>
      </c>
      <c r="F65" s="213" t="s">
        <v>385</v>
      </c>
      <c r="G65" s="166">
        <v>2</v>
      </c>
      <c r="H65" s="127">
        <v>2</v>
      </c>
      <c r="I65" s="128">
        <f t="shared" si="0"/>
        <v>1</v>
      </c>
      <c r="J65" s="118" t="s">
        <v>858</v>
      </c>
    </row>
    <row r="66" spans="1:10" s="129" customFormat="1" ht="63.75" thickBot="1" x14ac:dyDescent="0.3">
      <c r="A66" s="141" t="s">
        <v>47</v>
      </c>
      <c r="B66" s="133">
        <f>SUM(B67,B72,B75)</f>
        <v>16</v>
      </c>
      <c r="C66" s="133">
        <f>SUM(C67,C72,C75)</f>
        <v>16</v>
      </c>
      <c r="D66" s="133">
        <f>SUM(D67,D72,D75)</f>
        <v>16</v>
      </c>
      <c r="E66" s="134">
        <f>(D66/B66)</f>
        <v>1</v>
      </c>
      <c r="F66" s="152" t="str">
        <f>IF(E66&gt;=0.5,"Đạt","Không đạt")</f>
        <v>Đạt</v>
      </c>
      <c r="G66" s="133">
        <f>SUM(G67,G72,G75)</f>
        <v>16</v>
      </c>
      <c r="H66" s="133">
        <f>SUM(H67,H72,H75)</f>
        <v>16</v>
      </c>
      <c r="I66" s="134">
        <f t="shared" si="0"/>
        <v>1</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8</v>
      </c>
      <c r="H67" s="136">
        <f>SUM(H68:H71)</f>
        <v>8</v>
      </c>
      <c r="I67" s="138">
        <f t="shared" si="0"/>
        <v>1</v>
      </c>
      <c r="J67" s="136" t="str">
        <f>IF(I67&gt;=0.5,"Đạt","Không đạt")</f>
        <v>Đạt</v>
      </c>
    </row>
    <row r="68" spans="1:10" ht="72.75" thickBot="1" x14ac:dyDescent="0.3">
      <c r="A68" s="121" t="s">
        <v>49</v>
      </c>
      <c r="B68" s="154">
        <v>2</v>
      </c>
      <c r="C68" s="126">
        <v>2</v>
      </c>
      <c r="D68" s="148">
        <v>2</v>
      </c>
      <c r="E68" s="156">
        <f t="shared" ref="E68:E71" si="13">(D68/B68)</f>
        <v>1</v>
      </c>
      <c r="F68" s="213" t="s">
        <v>116</v>
      </c>
      <c r="G68" s="166">
        <v>2</v>
      </c>
      <c r="H68" s="127">
        <v>2</v>
      </c>
      <c r="I68" s="128">
        <f t="shared" si="0"/>
        <v>1</v>
      </c>
      <c r="J68" s="118" t="s">
        <v>116</v>
      </c>
    </row>
    <row r="69" spans="1:10" ht="16.5" thickBot="1" x14ac:dyDescent="0.3">
      <c r="A69" s="121" t="s">
        <v>50</v>
      </c>
      <c r="B69" s="154">
        <v>2</v>
      </c>
      <c r="C69" s="126">
        <v>2</v>
      </c>
      <c r="D69" s="148">
        <v>2</v>
      </c>
      <c r="E69" s="156">
        <f t="shared" si="13"/>
        <v>1</v>
      </c>
      <c r="F69" s="213" t="s">
        <v>386</v>
      </c>
      <c r="G69" s="166">
        <v>2</v>
      </c>
      <c r="H69" s="127">
        <v>2</v>
      </c>
      <c r="I69" s="128">
        <f t="shared" si="0"/>
        <v>1</v>
      </c>
      <c r="J69" s="118" t="s">
        <v>556</v>
      </c>
    </row>
    <row r="70" spans="1:10" ht="84.75" thickBot="1" x14ac:dyDescent="0.3">
      <c r="A70" s="121" t="s">
        <v>51</v>
      </c>
      <c r="B70" s="154">
        <v>2</v>
      </c>
      <c r="C70" s="126">
        <v>2</v>
      </c>
      <c r="D70" s="148">
        <v>2</v>
      </c>
      <c r="E70" s="156">
        <f t="shared" si="13"/>
        <v>1</v>
      </c>
      <c r="F70" s="213" t="s">
        <v>387</v>
      </c>
      <c r="G70" s="166">
        <v>2</v>
      </c>
      <c r="H70" s="127">
        <v>2</v>
      </c>
      <c r="I70" s="128">
        <f t="shared" si="0"/>
        <v>1</v>
      </c>
      <c r="J70" s="118" t="s">
        <v>888</v>
      </c>
    </row>
    <row r="71" spans="1:10" ht="60.75" customHeight="1" thickBot="1" x14ac:dyDescent="0.3">
      <c r="A71" s="121" t="s">
        <v>52</v>
      </c>
      <c r="B71" s="154">
        <v>2</v>
      </c>
      <c r="C71" s="126">
        <v>2</v>
      </c>
      <c r="D71" s="148">
        <v>2</v>
      </c>
      <c r="E71" s="156">
        <f t="shared" si="13"/>
        <v>1</v>
      </c>
      <c r="F71" s="213" t="s">
        <v>388</v>
      </c>
      <c r="G71" s="166">
        <v>2</v>
      </c>
      <c r="H71" s="127">
        <v>2</v>
      </c>
      <c r="I71" s="128">
        <f t="shared" si="0"/>
        <v>1</v>
      </c>
      <c r="J71" s="118" t="s">
        <v>622</v>
      </c>
    </row>
    <row r="72" spans="1:10" s="129" customFormat="1" ht="48" thickBot="1" x14ac:dyDescent="0.3">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75" thickBot="1" x14ac:dyDescent="0.3">
      <c r="A73" s="121" t="s">
        <v>53</v>
      </c>
      <c r="B73" s="154">
        <v>2</v>
      </c>
      <c r="C73" s="126">
        <v>2</v>
      </c>
      <c r="D73" s="148">
        <v>2</v>
      </c>
      <c r="E73" s="156">
        <f t="shared" ref="E73:E74" si="14">(D73/B73)</f>
        <v>1</v>
      </c>
      <c r="F73" s="213" t="s">
        <v>119</v>
      </c>
      <c r="G73" s="166">
        <v>2</v>
      </c>
      <c r="H73" s="127">
        <v>2</v>
      </c>
      <c r="I73" s="128">
        <f t="shared" si="0"/>
        <v>1</v>
      </c>
      <c r="J73" s="118" t="s">
        <v>558</v>
      </c>
    </row>
    <row r="74" spans="1:10" ht="36.75" thickBot="1" x14ac:dyDescent="0.3">
      <c r="A74" s="121" t="s">
        <v>54</v>
      </c>
      <c r="B74" s="154">
        <v>2</v>
      </c>
      <c r="C74" s="126">
        <v>2</v>
      </c>
      <c r="D74" s="148">
        <v>2</v>
      </c>
      <c r="E74" s="156">
        <f t="shared" si="14"/>
        <v>1</v>
      </c>
      <c r="F74" s="213" t="s">
        <v>389</v>
      </c>
      <c r="G74" s="166">
        <v>2</v>
      </c>
      <c r="H74" s="127">
        <v>2</v>
      </c>
      <c r="I74" s="128">
        <f t="shared" si="0"/>
        <v>1</v>
      </c>
      <c r="J74" s="118" t="s">
        <v>559</v>
      </c>
    </row>
    <row r="75" spans="1:10" s="129" customFormat="1" ht="32.25" thickBot="1" x14ac:dyDescent="0.3">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0" ht="36.75" thickBot="1" x14ac:dyDescent="0.3">
      <c r="A76" s="121" t="s">
        <v>55</v>
      </c>
      <c r="B76" s="154">
        <v>2</v>
      </c>
      <c r="C76" s="126">
        <v>2</v>
      </c>
      <c r="D76" s="148">
        <v>2</v>
      </c>
      <c r="E76" s="156">
        <f t="shared" ref="E76:E77" si="15">(D76/B76)</f>
        <v>1</v>
      </c>
      <c r="F76" s="169" t="s">
        <v>247</v>
      </c>
      <c r="G76" s="166">
        <v>2</v>
      </c>
      <c r="H76" s="127">
        <v>2</v>
      </c>
      <c r="I76" s="128">
        <f t="shared" si="0"/>
        <v>1</v>
      </c>
      <c r="J76" s="118" t="s">
        <v>623</v>
      </c>
    </row>
    <row r="77" spans="1:10" ht="36.75" thickBot="1" x14ac:dyDescent="0.3">
      <c r="A77" s="323" t="s">
        <v>56</v>
      </c>
      <c r="B77" s="154">
        <v>2</v>
      </c>
      <c r="C77" s="126">
        <v>2</v>
      </c>
      <c r="D77" s="148">
        <v>2</v>
      </c>
      <c r="E77" s="156">
        <f t="shared" si="15"/>
        <v>1</v>
      </c>
      <c r="F77" s="198" t="s">
        <v>758</v>
      </c>
      <c r="G77" s="166">
        <v>2</v>
      </c>
      <c r="H77" s="127">
        <v>2</v>
      </c>
      <c r="I77" s="128">
        <f t="shared" si="0"/>
        <v>1</v>
      </c>
      <c r="J77" s="118" t="s">
        <v>859</v>
      </c>
    </row>
    <row r="78" spans="1:10" ht="16.5" thickBot="1" x14ac:dyDescent="0.3">
      <c r="A78" s="122" t="s">
        <v>57</v>
      </c>
      <c r="B78" s="153">
        <f>SUM(B16,B30,B66)</f>
        <v>88</v>
      </c>
      <c r="C78" s="117">
        <f>SUM(C16,C30,C66)</f>
        <v>88</v>
      </c>
      <c r="D78" s="124">
        <f>SUM(D16,D30,D66)</f>
        <v>82</v>
      </c>
      <c r="E78" s="164">
        <f>(D78/B78)</f>
        <v>0.93181818181818177</v>
      </c>
      <c r="F78" s="115"/>
      <c r="G78" s="165">
        <f>SUM(G16,G30,G66)</f>
        <v>81</v>
      </c>
      <c r="H78" s="124">
        <f>SUM(H16,H30,H66)</f>
        <v>81</v>
      </c>
      <c r="I78" s="164">
        <f t="shared" si="0"/>
        <v>0.92045454545454541</v>
      </c>
      <c r="J78" s="115"/>
    </row>
    <row r="79" spans="1:10" ht="16.5" thickBot="1" x14ac:dyDescent="0.3">
      <c r="A79" s="122" t="s">
        <v>58</v>
      </c>
      <c r="B79" s="153">
        <v>100</v>
      </c>
      <c r="C79" s="117">
        <f>(C78*B79)/B78</f>
        <v>100</v>
      </c>
      <c r="D79" s="125">
        <f>(D78*B79)/B78</f>
        <v>93.181818181818187</v>
      </c>
      <c r="E79" s="164">
        <f>(D79/B79)</f>
        <v>0.93181818181818188</v>
      </c>
      <c r="F79" s="115"/>
      <c r="G79" s="167">
        <f>(G78/B78)*100</f>
        <v>92.045454545454547</v>
      </c>
      <c r="H79" s="125">
        <f>(H78*B79)/B78</f>
        <v>92.045454545454547</v>
      </c>
      <c r="I79" s="164">
        <f t="shared" si="0"/>
        <v>0.92045454545454541</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76" t="s">
        <v>759</v>
      </c>
      <c r="B86" s="376"/>
      <c r="C86" s="376"/>
      <c r="D86" s="376"/>
      <c r="I86" s="377" t="s">
        <v>80</v>
      </c>
      <c r="J86" s="378"/>
    </row>
    <row r="87" spans="1:10" ht="16.899999999999999" x14ac:dyDescent="0.3">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topLeftCell="A60" zoomScale="130" zoomScaleNormal="130" workbookViewId="0">
      <selection activeCell="F89" sqref="F89"/>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547</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70" t="s">
        <v>82</v>
      </c>
      <c r="B11" s="170"/>
      <c r="C11" s="170"/>
      <c r="D11" s="170"/>
      <c r="E11" s="170"/>
      <c r="F11" s="170"/>
      <c r="G11" s="170"/>
      <c r="H11" s="170"/>
      <c r="I11" s="170"/>
      <c r="J11" s="17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16</v>
      </c>
      <c r="E16" s="134">
        <f>(D16/B16)</f>
        <v>0.8</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214">
        <f>SUM(D18:D23)</f>
        <v>12</v>
      </c>
      <c r="E17" s="137">
        <f>(D17/B17)</f>
        <v>1</v>
      </c>
      <c r="F17" s="136" t="str">
        <f>IF(E17&gt;=0.5,"Đạt"," Không đạt")</f>
        <v>Đạt</v>
      </c>
      <c r="G17" s="214">
        <f>SUM(G18:G23)</f>
        <v>10</v>
      </c>
      <c r="H17" s="214">
        <f>SUM(H18:H23)</f>
        <v>10</v>
      </c>
      <c r="I17" s="138">
        <f>(H17/B17)</f>
        <v>0.83333333333333337</v>
      </c>
      <c r="J17" s="136" t="str">
        <f>IF(I17&gt;=0.5,"Đạt","Không đạt")</f>
        <v>Đạt</v>
      </c>
    </row>
    <row r="18" spans="1:10" ht="172.5" thickBot="1" x14ac:dyDescent="0.3">
      <c r="A18" s="116" t="s">
        <v>6</v>
      </c>
      <c r="B18" s="154">
        <v>2</v>
      </c>
      <c r="C18" s="115">
        <v>2</v>
      </c>
      <c r="D18" s="148">
        <v>2</v>
      </c>
      <c r="E18" s="156">
        <f>(D18/B18)</f>
        <v>1</v>
      </c>
      <c r="F18" s="163" t="s">
        <v>470</v>
      </c>
      <c r="G18" s="166">
        <v>2</v>
      </c>
      <c r="H18" s="127">
        <v>2</v>
      </c>
      <c r="I18" s="128">
        <f t="shared" si="0"/>
        <v>1</v>
      </c>
      <c r="J18" s="169" t="s">
        <v>548</v>
      </c>
    </row>
    <row r="19" spans="1:10" ht="73.5" thickBot="1" x14ac:dyDescent="0.3">
      <c r="A19" s="118" t="s">
        <v>7</v>
      </c>
      <c r="B19" s="154">
        <v>2</v>
      </c>
      <c r="C19" s="115">
        <v>2</v>
      </c>
      <c r="D19" s="148">
        <v>2</v>
      </c>
      <c r="E19" s="156">
        <f t="shared" ref="E19:E23" si="1">(D19/B19)</f>
        <v>1</v>
      </c>
      <c r="F19" s="181" t="s">
        <v>471</v>
      </c>
      <c r="G19" s="166">
        <v>2</v>
      </c>
      <c r="H19" s="127">
        <v>2</v>
      </c>
      <c r="I19" s="128">
        <f t="shared" si="0"/>
        <v>1</v>
      </c>
      <c r="J19" s="118" t="s">
        <v>877</v>
      </c>
    </row>
    <row r="20" spans="1:10" ht="60.75" thickBot="1" x14ac:dyDescent="0.3">
      <c r="A20" s="118" t="s">
        <v>8</v>
      </c>
      <c r="B20" s="154">
        <v>2</v>
      </c>
      <c r="C20" s="115">
        <v>2</v>
      </c>
      <c r="D20" s="148">
        <v>2</v>
      </c>
      <c r="E20" s="156">
        <f t="shared" si="1"/>
        <v>1</v>
      </c>
      <c r="F20" s="163" t="s">
        <v>472</v>
      </c>
      <c r="G20" s="166">
        <v>2</v>
      </c>
      <c r="H20" s="127">
        <v>2</v>
      </c>
      <c r="I20" s="128">
        <f t="shared" si="0"/>
        <v>1</v>
      </c>
      <c r="J20" s="118" t="s">
        <v>878</v>
      </c>
    </row>
    <row r="21" spans="1:10" ht="60.75" thickBot="1" x14ac:dyDescent="0.3">
      <c r="A21" s="118" t="s">
        <v>9</v>
      </c>
      <c r="B21" s="154">
        <v>2</v>
      </c>
      <c r="C21" s="115">
        <v>2</v>
      </c>
      <c r="D21" s="148">
        <v>2</v>
      </c>
      <c r="E21" s="156">
        <f t="shared" si="1"/>
        <v>1</v>
      </c>
      <c r="F21" s="163" t="s">
        <v>473</v>
      </c>
      <c r="G21" s="166">
        <v>2</v>
      </c>
      <c r="H21" s="127">
        <v>2</v>
      </c>
      <c r="I21" s="128">
        <f t="shared" si="0"/>
        <v>1</v>
      </c>
      <c r="J21" s="118" t="s">
        <v>879</v>
      </c>
    </row>
    <row r="22" spans="1:10" ht="60.75" thickBot="1" x14ac:dyDescent="0.3">
      <c r="A22" s="118" t="s">
        <v>10</v>
      </c>
      <c r="B22" s="154">
        <v>2</v>
      </c>
      <c r="C22" s="115">
        <v>2</v>
      </c>
      <c r="D22" s="148">
        <v>2</v>
      </c>
      <c r="E22" s="156">
        <f t="shared" si="1"/>
        <v>1</v>
      </c>
      <c r="F22" s="163" t="s">
        <v>474</v>
      </c>
      <c r="G22" s="166">
        <v>2</v>
      </c>
      <c r="H22" s="127">
        <v>2</v>
      </c>
      <c r="I22" s="128">
        <f t="shared" si="0"/>
        <v>1</v>
      </c>
      <c r="J22" s="118" t="s">
        <v>880</v>
      </c>
    </row>
    <row r="23" spans="1:10" ht="48.75" thickBot="1" x14ac:dyDescent="0.3">
      <c r="A23" s="118" t="s">
        <v>11</v>
      </c>
      <c r="B23" s="154">
        <v>2</v>
      </c>
      <c r="C23" s="115">
        <v>2</v>
      </c>
      <c r="D23" s="148">
        <v>2</v>
      </c>
      <c r="E23" s="156">
        <f t="shared" si="1"/>
        <v>1</v>
      </c>
      <c r="F23" s="163" t="s">
        <v>475</v>
      </c>
      <c r="G23" s="166">
        <v>0</v>
      </c>
      <c r="H23" s="127">
        <v>0</v>
      </c>
      <c r="I23" s="128">
        <f t="shared" si="0"/>
        <v>0</v>
      </c>
      <c r="J23" s="118" t="s">
        <v>851</v>
      </c>
    </row>
    <row r="24" spans="1:10" s="129" customFormat="1" ht="32.25" thickBot="1" x14ac:dyDescent="0.3">
      <c r="A24" s="135" t="s">
        <v>12</v>
      </c>
      <c r="B24" s="136">
        <f>SUM(B25:B26)</f>
        <v>4</v>
      </c>
      <c r="C24" s="136">
        <f>SUM(C25:C26)</f>
        <v>4</v>
      </c>
      <c r="D24" s="214">
        <f>SUM(D25:D26)</f>
        <v>2</v>
      </c>
      <c r="E24" s="137">
        <f>(D24/B24)</f>
        <v>0.5</v>
      </c>
      <c r="F24" s="136" t="str">
        <f>IF(E24&gt;=0.5,"Đạt","Không đạt")</f>
        <v>Đạt</v>
      </c>
      <c r="G24" s="214">
        <f>SUM(G25:G26)</f>
        <v>2</v>
      </c>
      <c r="H24" s="214">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49" t="s">
        <v>476</v>
      </c>
      <c r="G25" s="166">
        <v>0</v>
      </c>
      <c r="H25" s="127">
        <v>0</v>
      </c>
      <c r="I25" s="128">
        <f t="shared" si="0"/>
        <v>0</v>
      </c>
      <c r="J25" s="118" t="s">
        <v>476</v>
      </c>
    </row>
    <row r="26" spans="1:10" ht="84.75" thickBot="1" x14ac:dyDescent="0.3">
      <c r="A26" s="116" t="s">
        <v>13</v>
      </c>
      <c r="B26" s="154">
        <v>2</v>
      </c>
      <c r="C26" s="115">
        <v>2</v>
      </c>
      <c r="D26" s="148">
        <v>2</v>
      </c>
      <c r="E26" s="156">
        <f t="shared" si="2"/>
        <v>1</v>
      </c>
      <c r="F26" s="163" t="s">
        <v>881</v>
      </c>
      <c r="G26" s="166">
        <v>2</v>
      </c>
      <c r="H26" s="127">
        <v>2</v>
      </c>
      <c r="I26" s="128">
        <f t="shared" si="0"/>
        <v>1</v>
      </c>
      <c r="J26" s="118" t="s">
        <v>882</v>
      </c>
    </row>
    <row r="27" spans="1:10" s="129" customFormat="1" ht="32.25" thickBot="1" x14ac:dyDescent="0.3">
      <c r="A27" s="135" t="s">
        <v>14</v>
      </c>
      <c r="B27" s="136">
        <f>SUM(B28:B29)</f>
        <v>4</v>
      </c>
      <c r="C27" s="136">
        <f>SUM(C28:C29)</f>
        <v>4</v>
      </c>
      <c r="D27" s="214">
        <f>SUM(D28:D29)</f>
        <v>2</v>
      </c>
      <c r="E27" s="137">
        <f>(D27/B27)</f>
        <v>0.5</v>
      </c>
      <c r="F27" s="136" t="str">
        <f>IF(E27&gt;=0.5,"Đạt","Không đạt")</f>
        <v>Đạt</v>
      </c>
      <c r="G27" s="214">
        <f>SUM(G28:G29)</f>
        <v>2</v>
      </c>
      <c r="H27" s="214">
        <f>SUM(H28:H29)</f>
        <v>2</v>
      </c>
      <c r="I27" s="138">
        <f>(H27/B27)</f>
        <v>0.5</v>
      </c>
      <c r="J27" s="158" t="str">
        <f>IF(I27&gt;=0.5,"Đạt","Không đạt")</f>
        <v>Đạt</v>
      </c>
    </row>
    <row r="28" spans="1:10" ht="96.75" thickBot="1" x14ac:dyDescent="0.3">
      <c r="A28" s="118" t="s">
        <v>15</v>
      </c>
      <c r="B28" s="154">
        <v>2</v>
      </c>
      <c r="C28" s="115">
        <v>2</v>
      </c>
      <c r="D28" s="148">
        <v>0</v>
      </c>
      <c r="E28" s="156">
        <f t="shared" ref="E28:E29" si="3">(D28/B28)</f>
        <v>0</v>
      </c>
      <c r="F28" s="163" t="s">
        <v>477</v>
      </c>
      <c r="G28" s="166">
        <v>0</v>
      </c>
      <c r="H28" s="127">
        <v>0</v>
      </c>
      <c r="I28" s="128">
        <f t="shared" si="0"/>
        <v>0</v>
      </c>
      <c r="J28" s="227" t="s">
        <v>477</v>
      </c>
    </row>
    <row r="29" spans="1:10" ht="60.75" thickBot="1" x14ac:dyDescent="0.3">
      <c r="A29" s="116" t="s">
        <v>16</v>
      </c>
      <c r="B29" s="154">
        <v>2</v>
      </c>
      <c r="C29" s="115">
        <v>2</v>
      </c>
      <c r="D29" s="148">
        <v>2</v>
      </c>
      <c r="E29" s="156">
        <f t="shared" si="3"/>
        <v>1</v>
      </c>
      <c r="F29" s="163" t="s">
        <v>478</v>
      </c>
      <c r="G29" s="166">
        <v>2</v>
      </c>
      <c r="H29" s="127">
        <v>2</v>
      </c>
      <c r="I29" s="128">
        <f t="shared" si="0"/>
        <v>1</v>
      </c>
      <c r="J29" s="226" t="s">
        <v>883</v>
      </c>
    </row>
    <row r="30" spans="1:10" s="129" customFormat="1" ht="32.25" thickBot="1" x14ac:dyDescent="0.3">
      <c r="A30" s="132" t="s">
        <v>17</v>
      </c>
      <c r="B30" s="133">
        <f>SUM(B31,B34,B41,B46,B49,B52,B55,B60,B63)</f>
        <v>52</v>
      </c>
      <c r="C30" s="133">
        <f>SUM(C31,C34,C41,C46,C49,C52,C55,C60,C63)</f>
        <v>52</v>
      </c>
      <c r="D30" s="133">
        <f>SUM(D31,D34,D41,D46,D49,D52,D55,D60,D63)</f>
        <v>51</v>
      </c>
      <c r="E30" s="134">
        <f>(D30/B30)</f>
        <v>0.98076923076923073</v>
      </c>
      <c r="F30" s="152" t="str">
        <f>IF(E30&gt;=0.5,"Đạt","Không đạt")</f>
        <v>Đạt</v>
      </c>
      <c r="G30" s="133">
        <f>SUM(G31,G34,G41,G46,G49,G52,G55,G60,G63)</f>
        <v>50</v>
      </c>
      <c r="H30" s="133">
        <f>SUM(H31,H34,H41,H46,H49,H52,H55,H60,H63)</f>
        <v>50</v>
      </c>
      <c r="I30" s="134">
        <f t="shared" si="0"/>
        <v>0.96153846153846156</v>
      </c>
      <c r="J30" s="159" t="str">
        <f>IF(I30&gt;=0.5,"Đạt","Không đạt")</f>
        <v>Đạt</v>
      </c>
    </row>
    <row r="31" spans="1:10" s="129" customFormat="1" ht="48" thickBot="1" x14ac:dyDescent="0.3">
      <c r="A31" s="135" t="s">
        <v>18</v>
      </c>
      <c r="B31" s="136">
        <f>SUM(B32:B33)</f>
        <v>4</v>
      </c>
      <c r="C31" s="136">
        <f>SUM(C32:C33)</f>
        <v>4</v>
      </c>
      <c r="D31" s="214">
        <f>SUM(D32:D33)</f>
        <v>4</v>
      </c>
      <c r="E31" s="137">
        <f>(D31/B31)</f>
        <v>1</v>
      </c>
      <c r="F31" s="136" t="str">
        <f>IF(E31&gt;=0.5,"Đạt","Không đạt")</f>
        <v>Đạt</v>
      </c>
      <c r="G31" s="214">
        <f>SUM(G32:G33)</f>
        <v>4</v>
      </c>
      <c r="H31" s="214">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479</v>
      </c>
      <c r="G32" s="166">
        <v>2</v>
      </c>
      <c r="H32" s="127">
        <v>2</v>
      </c>
      <c r="I32" s="128">
        <f t="shared" si="0"/>
        <v>1</v>
      </c>
      <c r="J32" s="226" t="s">
        <v>150</v>
      </c>
    </row>
    <row r="33" spans="1:10" ht="24.75" thickBot="1" x14ac:dyDescent="0.3">
      <c r="A33" s="118" t="s">
        <v>20</v>
      </c>
      <c r="B33" s="154">
        <v>2</v>
      </c>
      <c r="C33" s="115">
        <v>2</v>
      </c>
      <c r="D33" s="148">
        <v>2</v>
      </c>
      <c r="E33" s="156">
        <f t="shared" si="4"/>
        <v>1</v>
      </c>
      <c r="F33" s="219" t="s">
        <v>480</v>
      </c>
      <c r="G33" s="166">
        <v>2</v>
      </c>
      <c r="H33" s="127">
        <v>2</v>
      </c>
      <c r="I33" s="128">
        <f t="shared" si="0"/>
        <v>1</v>
      </c>
      <c r="J33" s="118" t="s">
        <v>424</v>
      </c>
    </row>
    <row r="34" spans="1:10" s="129" customFormat="1" ht="32.25" thickBot="1" x14ac:dyDescent="0.3">
      <c r="A34" s="135" t="s">
        <v>21</v>
      </c>
      <c r="B34" s="136">
        <f>SUM(B35:B40)</f>
        <v>12</v>
      </c>
      <c r="C34" s="136">
        <f>SUM(C35:C40)</f>
        <v>12</v>
      </c>
      <c r="D34" s="214">
        <f>SUM(D35:D40)</f>
        <v>12</v>
      </c>
      <c r="E34" s="137">
        <f>(D34/B34)</f>
        <v>1</v>
      </c>
      <c r="F34" s="136" t="str">
        <f>IF(E34&gt;=0.5,"Đạt","Không đạt")</f>
        <v>Đạt</v>
      </c>
      <c r="G34" s="214">
        <f>SUM(G35:G40)</f>
        <v>12</v>
      </c>
      <c r="H34" s="214">
        <f>SUM(H35:H40)</f>
        <v>12</v>
      </c>
      <c r="I34" s="138">
        <f t="shared" si="0"/>
        <v>1</v>
      </c>
      <c r="J34" s="160" t="str">
        <f>IF(I34&gt;=0.5,"Đạt","Không đạt")</f>
        <v>Đạt</v>
      </c>
    </row>
    <row r="35" spans="1:10" ht="51.75" thickBot="1" x14ac:dyDescent="0.3">
      <c r="A35" s="120" t="s">
        <v>22</v>
      </c>
      <c r="B35" s="154">
        <v>2</v>
      </c>
      <c r="C35" s="115">
        <v>2</v>
      </c>
      <c r="D35" s="148">
        <v>2</v>
      </c>
      <c r="E35" s="156">
        <f t="shared" ref="E35:E40" si="5">(D35/B35)</f>
        <v>1</v>
      </c>
      <c r="F35" s="169" t="s">
        <v>481</v>
      </c>
      <c r="G35" s="166">
        <v>2</v>
      </c>
      <c r="H35" s="127">
        <v>2</v>
      </c>
      <c r="I35" s="128">
        <f t="shared" si="0"/>
        <v>1</v>
      </c>
      <c r="J35" s="118" t="s">
        <v>94</v>
      </c>
    </row>
    <row r="36" spans="1:10" ht="36.75" thickBot="1" x14ac:dyDescent="0.3">
      <c r="A36" s="118" t="s">
        <v>23</v>
      </c>
      <c r="B36" s="154">
        <v>2</v>
      </c>
      <c r="C36" s="115">
        <v>2</v>
      </c>
      <c r="D36" s="148">
        <v>2</v>
      </c>
      <c r="E36" s="156">
        <f t="shared" si="5"/>
        <v>1</v>
      </c>
      <c r="F36" s="169" t="s">
        <v>482</v>
      </c>
      <c r="G36" s="166">
        <v>2</v>
      </c>
      <c r="H36" s="127">
        <v>2</v>
      </c>
      <c r="I36" s="128">
        <f t="shared" si="0"/>
        <v>1</v>
      </c>
      <c r="J36" s="118" t="s">
        <v>95</v>
      </c>
    </row>
    <row r="37" spans="1:10" ht="48.75" thickBot="1" x14ac:dyDescent="0.3">
      <c r="A37" s="118" t="s">
        <v>24</v>
      </c>
      <c r="B37" s="154">
        <v>2</v>
      </c>
      <c r="C37" s="115">
        <v>2</v>
      </c>
      <c r="D37" s="148">
        <v>2</v>
      </c>
      <c r="E37" s="156">
        <f t="shared" si="5"/>
        <v>1</v>
      </c>
      <c r="F37" s="169" t="s">
        <v>152</v>
      </c>
      <c r="G37" s="166">
        <v>2</v>
      </c>
      <c r="H37" s="127">
        <v>2</v>
      </c>
      <c r="I37" s="128">
        <f t="shared" si="0"/>
        <v>1</v>
      </c>
      <c r="J37" s="118" t="s">
        <v>152</v>
      </c>
    </row>
    <row r="38" spans="1:10" ht="36.75" thickBot="1" x14ac:dyDescent="0.3">
      <c r="A38" s="118" t="s">
        <v>25</v>
      </c>
      <c r="B38" s="154">
        <v>2</v>
      </c>
      <c r="C38" s="115">
        <v>2</v>
      </c>
      <c r="D38" s="148">
        <v>2</v>
      </c>
      <c r="E38" s="156">
        <f t="shared" si="5"/>
        <v>1</v>
      </c>
      <c r="F38" s="163" t="s">
        <v>483</v>
      </c>
      <c r="G38" s="166">
        <v>2</v>
      </c>
      <c r="H38" s="127">
        <v>2</v>
      </c>
      <c r="I38" s="128">
        <f t="shared" si="0"/>
        <v>1</v>
      </c>
      <c r="J38" s="118" t="s">
        <v>469</v>
      </c>
    </row>
    <row r="39" spans="1:10" ht="36.75" thickBot="1" x14ac:dyDescent="0.3">
      <c r="A39" s="118" t="s">
        <v>26</v>
      </c>
      <c r="B39" s="154">
        <v>2</v>
      </c>
      <c r="C39" s="115">
        <v>2</v>
      </c>
      <c r="D39" s="148">
        <v>2</v>
      </c>
      <c r="E39" s="156">
        <f t="shared" si="5"/>
        <v>1</v>
      </c>
      <c r="F39" s="163" t="s">
        <v>484</v>
      </c>
      <c r="G39" s="166">
        <v>2</v>
      </c>
      <c r="H39" s="127">
        <v>2</v>
      </c>
      <c r="I39" s="128">
        <f t="shared" si="0"/>
        <v>1</v>
      </c>
      <c r="J39" s="118" t="s">
        <v>884</v>
      </c>
    </row>
    <row r="40" spans="1:10" ht="60.75" thickBot="1" x14ac:dyDescent="0.3">
      <c r="A40" s="118" t="s">
        <v>27</v>
      </c>
      <c r="B40" s="154">
        <v>2</v>
      </c>
      <c r="C40" s="115">
        <v>2</v>
      </c>
      <c r="D40" s="148">
        <v>2</v>
      </c>
      <c r="E40" s="156">
        <f t="shared" si="5"/>
        <v>1</v>
      </c>
      <c r="F40" s="163" t="s">
        <v>485</v>
      </c>
      <c r="G40" s="166">
        <v>2</v>
      </c>
      <c r="H40" s="127">
        <v>2</v>
      </c>
      <c r="I40" s="128">
        <f t="shared" si="0"/>
        <v>1</v>
      </c>
      <c r="J40" s="118" t="s">
        <v>550</v>
      </c>
    </row>
    <row r="41" spans="1:10" s="129" customFormat="1" ht="32.25" thickBot="1" x14ac:dyDescent="0.3">
      <c r="A41" s="135" t="s">
        <v>28</v>
      </c>
      <c r="B41" s="136">
        <v>8</v>
      </c>
      <c r="C41" s="136">
        <f>SUM(C42:C45)</f>
        <v>8</v>
      </c>
      <c r="D41" s="214">
        <f>SUM(D42:D45)</f>
        <v>7</v>
      </c>
      <c r="E41" s="137">
        <f>(D41/B41)</f>
        <v>0.875</v>
      </c>
      <c r="F41" s="136" t="str">
        <f>IF(E41&gt;=0.5,"Đạt","Không đạt")</f>
        <v>Đạt</v>
      </c>
      <c r="G41" s="214">
        <f>SUM(G42:G45)</f>
        <v>7</v>
      </c>
      <c r="H41" s="214">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169" t="s">
        <v>486</v>
      </c>
      <c r="G42" s="166">
        <v>2</v>
      </c>
      <c r="H42" s="127">
        <v>2</v>
      </c>
      <c r="I42" s="128">
        <f t="shared" si="0"/>
        <v>1</v>
      </c>
      <c r="J42" s="118" t="s">
        <v>512</v>
      </c>
    </row>
    <row r="43" spans="1:10" ht="36.75" thickBot="1" x14ac:dyDescent="0.3">
      <c r="A43" s="118" t="s">
        <v>30</v>
      </c>
      <c r="B43" s="154">
        <v>2</v>
      </c>
      <c r="C43" s="115">
        <v>2</v>
      </c>
      <c r="D43" s="148">
        <v>1</v>
      </c>
      <c r="E43" s="156">
        <f t="shared" si="6"/>
        <v>0.5</v>
      </c>
      <c r="F43" s="169" t="s">
        <v>487</v>
      </c>
      <c r="G43" s="166">
        <v>1</v>
      </c>
      <c r="H43" s="127">
        <v>1</v>
      </c>
      <c r="I43" s="128">
        <f t="shared" si="0"/>
        <v>0.5</v>
      </c>
      <c r="J43" s="118" t="s">
        <v>101</v>
      </c>
    </row>
    <row r="44" spans="1:10" ht="48.75" thickBot="1" x14ac:dyDescent="0.3">
      <c r="A44" s="118" t="s">
        <v>31</v>
      </c>
      <c r="B44" s="154">
        <v>2</v>
      </c>
      <c r="C44" s="115">
        <v>2</v>
      </c>
      <c r="D44" s="148">
        <v>2</v>
      </c>
      <c r="E44" s="156">
        <f t="shared" si="6"/>
        <v>1</v>
      </c>
      <c r="F44" s="163" t="s">
        <v>488</v>
      </c>
      <c r="G44" s="166">
        <v>2</v>
      </c>
      <c r="H44" s="127">
        <v>2</v>
      </c>
      <c r="I44" s="128">
        <f t="shared" si="0"/>
        <v>1</v>
      </c>
      <c r="J44" s="118" t="s">
        <v>102</v>
      </c>
    </row>
    <row r="45" spans="1:10" ht="60.75" thickBot="1" x14ac:dyDescent="0.3">
      <c r="A45" s="118" t="s">
        <v>32</v>
      </c>
      <c r="B45" s="154">
        <v>2</v>
      </c>
      <c r="C45" s="115">
        <v>2</v>
      </c>
      <c r="D45" s="148">
        <v>2</v>
      </c>
      <c r="E45" s="156">
        <f t="shared" si="6"/>
        <v>1</v>
      </c>
      <c r="F45" s="169" t="s">
        <v>489</v>
      </c>
      <c r="G45" s="166">
        <v>2</v>
      </c>
      <c r="H45" s="127">
        <v>2</v>
      </c>
      <c r="I45" s="128">
        <f t="shared" si="0"/>
        <v>1</v>
      </c>
      <c r="J45" s="118" t="s">
        <v>102</v>
      </c>
    </row>
    <row r="46" spans="1:10" s="129" customFormat="1" ht="48" thickBot="1" x14ac:dyDescent="0.3">
      <c r="A46" s="135" t="s">
        <v>66</v>
      </c>
      <c r="B46" s="136">
        <f>SUM(B47:B48)</f>
        <v>4</v>
      </c>
      <c r="C46" s="136">
        <f>SUM(C47:C48)</f>
        <v>4</v>
      </c>
      <c r="D46" s="214">
        <f>SUM(D47:D48)</f>
        <v>4</v>
      </c>
      <c r="E46" s="137">
        <f>(D46/B46)</f>
        <v>1</v>
      </c>
      <c r="F46" s="136" t="str">
        <f>IF(E46&gt;=0.5,"Đạt","Không đạt")</f>
        <v>Đạt</v>
      </c>
      <c r="G46" s="214">
        <f>SUM(G47:G48)</f>
        <v>4</v>
      </c>
      <c r="H46" s="214">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490</v>
      </c>
      <c r="G47" s="166">
        <v>2</v>
      </c>
      <c r="H47" s="127">
        <v>2</v>
      </c>
      <c r="I47" s="128">
        <f t="shared" si="0"/>
        <v>1</v>
      </c>
      <c r="J47" s="179" t="s">
        <v>513</v>
      </c>
    </row>
    <row r="48" spans="1:10" ht="60.75" thickBot="1" x14ac:dyDescent="0.3">
      <c r="A48" s="118" t="s">
        <v>34</v>
      </c>
      <c r="B48" s="154">
        <v>2</v>
      </c>
      <c r="C48" s="115">
        <v>2</v>
      </c>
      <c r="D48" s="148">
        <v>2</v>
      </c>
      <c r="E48" s="156">
        <f t="shared" si="7"/>
        <v>1</v>
      </c>
      <c r="F48" s="169" t="s">
        <v>491</v>
      </c>
      <c r="G48" s="166">
        <v>2</v>
      </c>
      <c r="H48" s="127">
        <v>2</v>
      </c>
      <c r="I48" s="128">
        <f t="shared" si="0"/>
        <v>1</v>
      </c>
      <c r="J48" s="179" t="s">
        <v>513</v>
      </c>
    </row>
    <row r="49" spans="1:10" s="129" customFormat="1" ht="32.25" thickBot="1" x14ac:dyDescent="0.3">
      <c r="A49" s="135" t="s">
        <v>65</v>
      </c>
      <c r="B49" s="136">
        <f>SUM(B50:B51)</f>
        <v>4</v>
      </c>
      <c r="C49" s="136">
        <f>SUM(C50:C51)</f>
        <v>4</v>
      </c>
      <c r="D49" s="214">
        <f>SUM(D50:D51)</f>
        <v>4</v>
      </c>
      <c r="E49" s="137">
        <f>(D49/B49)</f>
        <v>1</v>
      </c>
      <c r="F49" s="136" t="str">
        <f>IF(E49&gt;=0.5,"Đạt","Không đạt")</f>
        <v>Đạt</v>
      </c>
      <c r="G49" s="214">
        <f>SUM(G50:G51)</f>
        <v>3</v>
      </c>
      <c r="H49" s="214">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63" t="s">
        <v>492</v>
      </c>
      <c r="G50" s="166">
        <v>2</v>
      </c>
      <c r="H50" s="127">
        <v>2</v>
      </c>
      <c r="I50" s="128">
        <f t="shared" si="0"/>
        <v>1</v>
      </c>
      <c r="J50" s="118" t="s">
        <v>159</v>
      </c>
    </row>
    <row r="51" spans="1:10" ht="28.5" thickBot="1" x14ac:dyDescent="0.3">
      <c r="A51" s="116" t="s">
        <v>36</v>
      </c>
      <c r="B51" s="154">
        <v>2</v>
      </c>
      <c r="C51" s="115">
        <v>2</v>
      </c>
      <c r="D51" s="148">
        <v>2</v>
      </c>
      <c r="E51" s="156">
        <f t="shared" si="8"/>
        <v>1</v>
      </c>
      <c r="F51" s="163" t="s">
        <v>492</v>
      </c>
      <c r="G51" s="166">
        <v>1</v>
      </c>
      <c r="H51" s="127">
        <v>1</v>
      </c>
      <c r="I51" s="128">
        <f t="shared" si="0"/>
        <v>0.5</v>
      </c>
      <c r="J51" s="118" t="s">
        <v>551</v>
      </c>
    </row>
    <row r="52" spans="1:10" s="129" customFormat="1" ht="48" thickBot="1" x14ac:dyDescent="0.3">
      <c r="A52" s="135" t="s">
        <v>67</v>
      </c>
      <c r="B52" s="136">
        <f>SUM(B53:B54)</f>
        <v>4</v>
      </c>
      <c r="C52" s="136">
        <f>SUM(C53:C54)</f>
        <v>4</v>
      </c>
      <c r="D52" s="214">
        <f>SUM(D53:D54)</f>
        <v>4</v>
      </c>
      <c r="E52" s="137">
        <f>(D52/B52)</f>
        <v>1</v>
      </c>
      <c r="F52" s="136" t="str">
        <f>IF(E52&gt;=0.5,"Đạt","Không đạt")</f>
        <v>Đạt</v>
      </c>
      <c r="G52" s="214">
        <f>SUM(G53:G54)</f>
        <v>4</v>
      </c>
      <c r="H52" s="214">
        <f>SUM(H53:H54)</f>
        <v>4</v>
      </c>
      <c r="I52" s="138">
        <f t="shared" si="0"/>
        <v>1</v>
      </c>
      <c r="J52" s="160" t="str">
        <f>IF(I52&gt;=0.5,"Đạt","Không đạt")</f>
        <v>Đạt</v>
      </c>
    </row>
    <row r="53" spans="1:10" ht="60.75" thickBot="1" x14ac:dyDescent="0.3">
      <c r="A53" s="118" t="s">
        <v>37</v>
      </c>
      <c r="B53" s="154">
        <v>2</v>
      </c>
      <c r="C53" s="115">
        <v>2</v>
      </c>
      <c r="D53" s="148">
        <v>2</v>
      </c>
      <c r="E53" s="156">
        <f t="shared" ref="E53:E54" si="9">(D53/B53)</f>
        <v>1</v>
      </c>
      <c r="F53" s="169" t="s">
        <v>493</v>
      </c>
      <c r="G53" s="166">
        <v>2</v>
      </c>
      <c r="H53" s="127">
        <v>2</v>
      </c>
      <c r="I53" s="128">
        <f t="shared" si="0"/>
        <v>1</v>
      </c>
      <c r="J53" s="118" t="s">
        <v>552</v>
      </c>
    </row>
    <row r="54" spans="1:10" ht="72.75" thickBot="1" x14ac:dyDescent="0.3">
      <c r="A54" s="118" t="s">
        <v>38</v>
      </c>
      <c r="B54" s="154">
        <v>2</v>
      </c>
      <c r="C54" s="115">
        <v>2</v>
      </c>
      <c r="D54" s="148">
        <v>2</v>
      </c>
      <c r="E54" s="156">
        <f t="shared" si="9"/>
        <v>1</v>
      </c>
      <c r="F54" s="169" t="s">
        <v>494</v>
      </c>
      <c r="G54" s="166">
        <v>2</v>
      </c>
      <c r="H54" s="127">
        <v>2</v>
      </c>
      <c r="I54" s="128">
        <f t="shared" si="0"/>
        <v>1</v>
      </c>
      <c r="J54" s="118" t="s">
        <v>552</v>
      </c>
    </row>
    <row r="55" spans="1:10" s="129" customFormat="1" ht="48" thickBot="1" x14ac:dyDescent="0.3">
      <c r="A55" s="139" t="s">
        <v>68</v>
      </c>
      <c r="B55" s="136">
        <f>SUM(B56:B59)</f>
        <v>8</v>
      </c>
      <c r="C55" s="136">
        <f>SUM(C56:C59)</f>
        <v>8</v>
      </c>
      <c r="D55" s="214">
        <f>SUM(D56:D59)</f>
        <v>8</v>
      </c>
      <c r="E55" s="137">
        <f>(D55/B55)</f>
        <v>1</v>
      </c>
      <c r="F55" s="136" t="str">
        <f>IF(E55&gt;=0.5,"Đạt","Không đạt")</f>
        <v>Đạt</v>
      </c>
      <c r="G55" s="214">
        <f>SUM(G56:G59)</f>
        <v>8</v>
      </c>
      <c r="H55" s="214">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169" t="s">
        <v>495</v>
      </c>
      <c r="G56" s="166">
        <v>2</v>
      </c>
      <c r="H56" s="127">
        <v>2</v>
      </c>
      <c r="I56" s="128">
        <f t="shared" si="0"/>
        <v>1</v>
      </c>
      <c r="J56" s="118" t="s">
        <v>108</v>
      </c>
    </row>
    <row r="57" spans="1:10" ht="60.75" thickBot="1" x14ac:dyDescent="0.3">
      <c r="A57" s="118" t="s">
        <v>40</v>
      </c>
      <c r="B57" s="154">
        <v>2</v>
      </c>
      <c r="C57" s="115">
        <v>2</v>
      </c>
      <c r="D57" s="148">
        <v>2</v>
      </c>
      <c r="E57" s="156">
        <f t="shared" si="10"/>
        <v>1</v>
      </c>
      <c r="F57" s="169" t="s">
        <v>496</v>
      </c>
      <c r="G57" s="166">
        <v>2</v>
      </c>
      <c r="H57" s="127">
        <v>2</v>
      </c>
      <c r="I57" s="128">
        <f t="shared" si="0"/>
        <v>1</v>
      </c>
      <c r="J57" s="118" t="s">
        <v>885</v>
      </c>
    </row>
    <row r="58" spans="1:10" ht="36.75" thickBot="1" x14ac:dyDescent="0.3">
      <c r="A58" s="118" t="s">
        <v>41</v>
      </c>
      <c r="B58" s="154">
        <v>2</v>
      </c>
      <c r="C58" s="115">
        <v>2</v>
      </c>
      <c r="D58" s="148">
        <v>2</v>
      </c>
      <c r="E58" s="156">
        <f t="shared" si="10"/>
        <v>1</v>
      </c>
      <c r="F58" s="169" t="s">
        <v>497</v>
      </c>
      <c r="G58" s="166">
        <v>2</v>
      </c>
      <c r="H58" s="127">
        <v>2</v>
      </c>
      <c r="I58" s="128">
        <f t="shared" si="0"/>
        <v>1</v>
      </c>
      <c r="J58" s="118" t="s">
        <v>886</v>
      </c>
    </row>
    <row r="59" spans="1:10" ht="48.75" thickBot="1" x14ac:dyDescent="0.3">
      <c r="A59" s="118" t="s">
        <v>42</v>
      </c>
      <c r="B59" s="154">
        <v>2</v>
      </c>
      <c r="C59" s="115">
        <v>2</v>
      </c>
      <c r="D59" s="148">
        <v>2</v>
      </c>
      <c r="E59" s="156">
        <f t="shared" si="10"/>
        <v>1</v>
      </c>
      <c r="F59" s="169" t="s">
        <v>498</v>
      </c>
      <c r="G59" s="166">
        <v>2</v>
      </c>
      <c r="H59" s="127">
        <v>2</v>
      </c>
      <c r="I59" s="128">
        <f t="shared" si="0"/>
        <v>1</v>
      </c>
      <c r="J59" s="118" t="s">
        <v>887</v>
      </c>
    </row>
    <row r="60" spans="1:10" s="129" customFormat="1" ht="51.6" customHeight="1" thickBot="1" x14ac:dyDescent="0.3">
      <c r="A60" s="135" t="s">
        <v>69</v>
      </c>
      <c r="B60" s="136">
        <f>SUM(B61:B62)</f>
        <v>4</v>
      </c>
      <c r="C60" s="136">
        <f>SUM(C61:C62)</f>
        <v>4</v>
      </c>
      <c r="D60" s="214">
        <f>SUM(D61:D62)</f>
        <v>4</v>
      </c>
      <c r="E60" s="137">
        <f>(D60/B60)</f>
        <v>1</v>
      </c>
      <c r="F60" s="136" t="str">
        <f>IF(E60&gt;=0.5,"Đạt","Không đạt")</f>
        <v>Đạt</v>
      </c>
      <c r="G60" s="214">
        <f>SUM(G61:G62)</f>
        <v>4</v>
      </c>
      <c r="H60" s="214">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69" t="s">
        <v>499</v>
      </c>
      <c r="G61" s="166">
        <v>2</v>
      </c>
      <c r="H61" s="127">
        <v>2</v>
      </c>
      <c r="I61" s="128">
        <f t="shared" si="0"/>
        <v>1</v>
      </c>
      <c r="J61" s="118" t="s">
        <v>112</v>
      </c>
    </row>
    <row r="62" spans="1:10" ht="36.75" thickBot="1" x14ac:dyDescent="0.3">
      <c r="A62" s="118" t="s">
        <v>44</v>
      </c>
      <c r="B62" s="154">
        <v>2</v>
      </c>
      <c r="C62" s="126">
        <v>2</v>
      </c>
      <c r="D62" s="148">
        <v>2</v>
      </c>
      <c r="E62" s="156">
        <f t="shared" si="11"/>
        <v>1</v>
      </c>
      <c r="F62" s="169" t="s">
        <v>500</v>
      </c>
      <c r="G62" s="166">
        <v>2</v>
      </c>
      <c r="H62" s="127">
        <v>2</v>
      </c>
      <c r="I62" s="128">
        <f t="shared" si="0"/>
        <v>1</v>
      </c>
      <c r="J62" s="118" t="s">
        <v>530</v>
      </c>
    </row>
    <row r="63" spans="1:10" s="129" customFormat="1" ht="32.25" thickBot="1" x14ac:dyDescent="0.3">
      <c r="A63" s="140" t="s">
        <v>64</v>
      </c>
      <c r="B63" s="136">
        <f>SUM(B64:B65)</f>
        <v>4</v>
      </c>
      <c r="C63" s="136">
        <f>SUM(C64:C65)</f>
        <v>4</v>
      </c>
      <c r="D63" s="214">
        <f>SUM(D64:D65)</f>
        <v>4</v>
      </c>
      <c r="E63" s="137">
        <f>(D63/B63)</f>
        <v>1</v>
      </c>
      <c r="F63" s="136" t="str">
        <f>IF(E63&gt;=0.5,"Đạt","Không đạt")</f>
        <v>Đạt</v>
      </c>
      <c r="G63" s="214">
        <f>SUM(G64:G65)</f>
        <v>4</v>
      </c>
      <c r="H63" s="214">
        <f>SUM(H64:H65)</f>
        <v>4</v>
      </c>
      <c r="I63" s="138">
        <f t="shared" si="0"/>
        <v>1</v>
      </c>
      <c r="J63" s="136" t="str">
        <f>IF(I63&gt;=0.5,"Đạt","Không đạt")</f>
        <v>Đạt</v>
      </c>
    </row>
    <row r="64" spans="1:10" ht="84.75" thickBot="1" x14ac:dyDescent="0.3">
      <c r="A64" s="121" t="s">
        <v>45</v>
      </c>
      <c r="B64" s="154">
        <v>2</v>
      </c>
      <c r="C64" s="126">
        <v>2</v>
      </c>
      <c r="D64" s="148">
        <v>2</v>
      </c>
      <c r="E64" s="156">
        <f t="shared" ref="E64:E65" si="12">(D64/B64)</f>
        <v>1</v>
      </c>
      <c r="F64" s="163" t="s">
        <v>501</v>
      </c>
      <c r="G64" s="166">
        <v>2</v>
      </c>
      <c r="H64" s="127">
        <v>2</v>
      </c>
      <c r="I64" s="128">
        <f t="shared" si="0"/>
        <v>1</v>
      </c>
      <c r="J64" s="118" t="s">
        <v>112</v>
      </c>
    </row>
    <row r="65" spans="1:10" ht="108.75" thickBot="1" x14ac:dyDescent="0.3">
      <c r="A65" s="121" t="s">
        <v>46</v>
      </c>
      <c r="B65" s="154">
        <v>2</v>
      </c>
      <c r="C65" s="126">
        <v>2</v>
      </c>
      <c r="D65" s="148">
        <v>2</v>
      </c>
      <c r="E65" s="156">
        <f t="shared" si="12"/>
        <v>1</v>
      </c>
      <c r="F65" s="163" t="s">
        <v>502</v>
      </c>
      <c r="G65" s="166">
        <v>2</v>
      </c>
      <c r="H65" s="127">
        <v>2</v>
      </c>
      <c r="I65" s="128">
        <f t="shared" si="0"/>
        <v>1</v>
      </c>
      <c r="J65" s="118" t="s">
        <v>555</v>
      </c>
    </row>
    <row r="66" spans="1:10" s="129" customFormat="1" ht="63.75" thickBot="1" x14ac:dyDescent="0.3">
      <c r="A66" s="141" t="s">
        <v>47</v>
      </c>
      <c r="B66" s="133">
        <f>SUM(B67,B72,B75)</f>
        <v>16</v>
      </c>
      <c r="C66" s="133">
        <f>SUM(C67,C72,C75)</f>
        <v>16</v>
      </c>
      <c r="D66" s="133">
        <f>SUM(D67,D72,D75)</f>
        <v>13</v>
      </c>
      <c r="E66" s="134">
        <f>(D66/B66)</f>
        <v>0.8125</v>
      </c>
      <c r="F66" s="152" t="str">
        <f>IF(E66&gt;=0.5,"Đạt","Không đạt")</f>
        <v>Đạt</v>
      </c>
      <c r="G66" s="133">
        <f>SUM(G67,G72,G75)</f>
        <v>14</v>
      </c>
      <c r="H66" s="133">
        <f>SUM(H67,H72,H75)</f>
        <v>14</v>
      </c>
      <c r="I66" s="134">
        <f t="shared" si="0"/>
        <v>0.875</v>
      </c>
      <c r="J66" s="152" t="str">
        <f>IF(I66&gt;=0.5,"Đạt","Không đạt")</f>
        <v>Đạt</v>
      </c>
    </row>
    <row r="67" spans="1:10" s="129" customFormat="1" ht="32.25" thickBot="1" x14ac:dyDescent="0.3">
      <c r="A67" s="140" t="s">
        <v>48</v>
      </c>
      <c r="B67" s="136">
        <f>SUM(B68:B71)</f>
        <v>8</v>
      </c>
      <c r="C67" s="136">
        <f>SUM(C68:C71)</f>
        <v>8</v>
      </c>
      <c r="D67" s="214">
        <f>SUM(D68:D71)</f>
        <v>7</v>
      </c>
      <c r="E67" s="137">
        <f>(D67/B67)</f>
        <v>0.875</v>
      </c>
      <c r="F67" s="136" t="str">
        <f>IF(E67&gt;=0.5,"Đạt","Không đạt")</f>
        <v>Đạt</v>
      </c>
      <c r="G67" s="214">
        <f>SUM(G68:G71)</f>
        <v>8</v>
      </c>
      <c r="H67" s="214">
        <f>SUM(H68:H71)</f>
        <v>8</v>
      </c>
      <c r="I67" s="138">
        <f t="shared" si="0"/>
        <v>1</v>
      </c>
      <c r="J67" s="136" t="str">
        <f>IF(I67&gt;=0.5,"Đạt","Không đạt")</f>
        <v>Đạt</v>
      </c>
    </row>
    <row r="68" spans="1:10" ht="72.75" thickBot="1" x14ac:dyDescent="0.3">
      <c r="A68" s="121" t="s">
        <v>49</v>
      </c>
      <c r="B68" s="154">
        <v>2</v>
      </c>
      <c r="C68" s="126">
        <v>2</v>
      </c>
      <c r="D68" s="148">
        <v>2</v>
      </c>
      <c r="E68" s="156">
        <f t="shared" ref="E68:E71" si="13">(D68/B68)</f>
        <v>1</v>
      </c>
      <c r="F68" s="169" t="s">
        <v>503</v>
      </c>
      <c r="G68" s="166">
        <v>2</v>
      </c>
      <c r="H68" s="127">
        <v>2</v>
      </c>
      <c r="I68" s="128">
        <f t="shared" si="0"/>
        <v>1</v>
      </c>
      <c r="J68" s="118" t="s">
        <v>116</v>
      </c>
    </row>
    <row r="69" spans="1:10" ht="16.5" thickBot="1" x14ac:dyDescent="0.3">
      <c r="A69" s="121" t="s">
        <v>50</v>
      </c>
      <c r="B69" s="154">
        <v>2</v>
      </c>
      <c r="C69" s="126">
        <v>2</v>
      </c>
      <c r="D69" s="148">
        <v>1</v>
      </c>
      <c r="E69" s="156">
        <f t="shared" si="13"/>
        <v>0.5</v>
      </c>
      <c r="F69" s="169" t="s">
        <v>504</v>
      </c>
      <c r="G69" s="166">
        <v>2</v>
      </c>
      <c r="H69" s="127">
        <v>2</v>
      </c>
      <c r="I69" s="128">
        <f t="shared" si="0"/>
        <v>1</v>
      </c>
      <c r="J69" s="118" t="s">
        <v>556</v>
      </c>
    </row>
    <row r="70" spans="1:10" ht="48.75" thickBot="1" x14ac:dyDescent="0.3">
      <c r="A70" s="121" t="s">
        <v>51</v>
      </c>
      <c r="B70" s="154">
        <v>2</v>
      </c>
      <c r="C70" s="126">
        <v>2</v>
      </c>
      <c r="D70" s="148">
        <v>2</v>
      </c>
      <c r="E70" s="156">
        <f t="shared" si="13"/>
        <v>1</v>
      </c>
      <c r="F70" s="169" t="s">
        <v>505</v>
      </c>
      <c r="G70" s="166">
        <v>2</v>
      </c>
      <c r="H70" s="127">
        <v>2</v>
      </c>
      <c r="I70" s="128">
        <f t="shared" si="0"/>
        <v>1</v>
      </c>
      <c r="J70" s="118" t="s">
        <v>889</v>
      </c>
    </row>
    <row r="71" spans="1:10" ht="72.75" thickBot="1" x14ac:dyDescent="0.3">
      <c r="A71" s="121" t="s">
        <v>52</v>
      </c>
      <c r="B71" s="154">
        <v>2</v>
      </c>
      <c r="C71" s="126">
        <v>2</v>
      </c>
      <c r="D71" s="148">
        <v>2</v>
      </c>
      <c r="E71" s="156">
        <f t="shared" si="13"/>
        <v>1</v>
      </c>
      <c r="F71" s="169" t="s">
        <v>506</v>
      </c>
      <c r="G71" s="166">
        <v>2</v>
      </c>
      <c r="H71" s="127">
        <v>2</v>
      </c>
      <c r="I71" s="128">
        <f t="shared" si="0"/>
        <v>1</v>
      </c>
      <c r="J71" s="118" t="s">
        <v>557</v>
      </c>
    </row>
    <row r="72" spans="1:10" s="129" customFormat="1" ht="48" thickBot="1" x14ac:dyDescent="0.3">
      <c r="A72" s="140" t="s">
        <v>63</v>
      </c>
      <c r="B72" s="136">
        <f>SUM(B73:B74)</f>
        <v>4</v>
      </c>
      <c r="C72" s="136">
        <f>SUM(C73:C74)</f>
        <v>4</v>
      </c>
      <c r="D72" s="214">
        <f>SUM(D73:D74)</f>
        <v>2</v>
      </c>
      <c r="E72" s="137">
        <f>(D72/B72)</f>
        <v>0.5</v>
      </c>
      <c r="F72" s="136" t="str">
        <f>IF(E72&gt;=0.5,"Đạt","Không đạt")</f>
        <v>Đạt</v>
      </c>
      <c r="G72" s="214">
        <f>SUM(G73:G74)</f>
        <v>2</v>
      </c>
      <c r="H72" s="214">
        <f>SUM(H73:H74)</f>
        <v>2</v>
      </c>
      <c r="I72" s="138">
        <f t="shared" si="0"/>
        <v>0.5</v>
      </c>
      <c r="J72" s="136" t="str">
        <f>IF(I72&gt;=0.5,"Đạt","Không đạt")</f>
        <v>Đạt</v>
      </c>
    </row>
    <row r="73" spans="1:10" ht="36.75" thickBot="1" x14ac:dyDescent="0.3">
      <c r="A73" s="121" t="s">
        <v>53</v>
      </c>
      <c r="B73" s="154">
        <v>2</v>
      </c>
      <c r="C73" s="126">
        <v>2</v>
      </c>
      <c r="D73" s="148">
        <v>2</v>
      </c>
      <c r="E73" s="156">
        <f t="shared" ref="E73:E74" si="14">(D73/B73)</f>
        <v>1</v>
      </c>
      <c r="F73" s="169" t="s">
        <v>507</v>
      </c>
      <c r="G73" s="166">
        <v>2</v>
      </c>
      <c r="H73" s="127">
        <v>2</v>
      </c>
      <c r="I73" s="128">
        <f t="shared" si="0"/>
        <v>1</v>
      </c>
      <c r="J73" s="118" t="s">
        <v>558</v>
      </c>
    </row>
    <row r="74" spans="1:10" ht="36.75" thickBot="1" x14ac:dyDescent="0.3">
      <c r="A74" s="121" t="s">
        <v>54</v>
      </c>
      <c r="B74" s="154">
        <v>2</v>
      </c>
      <c r="C74" s="126">
        <v>2</v>
      </c>
      <c r="D74" s="148">
        <v>0</v>
      </c>
      <c r="E74" s="156">
        <f t="shared" si="14"/>
        <v>0</v>
      </c>
      <c r="F74" s="169" t="s">
        <v>508</v>
      </c>
      <c r="G74" s="166">
        <v>0</v>
      </c>
      <c r="H74" s="127">
        <v>0</v>
      </c>
      <c r="I74" s="128">
        <f t="shared" si="0"/>
        <v>0</v>
      </c>
      <c r="J74" s="118" t="s">
        <v>890</v>
      </c>
    </row>
    <row r="75" spans="1:10" s="129" customFormat="1" ht="32.25" thickBot="1" x14ac:dyDescent="0.3">
      <c r="A75" s="140" t="s">
        <v>62</v>
      </c>
      <c r="B75" s="136">
        <f>SUM(B76:B77)</f>
        <v>4</v>
      </c>
      <c r="C75" s="136">
        <f>SUM(C76:C77)</f>
        <v>4</v>
      </c>
      <c r="D75" s="214">
        <f>SUM(D76:D77)</f>
        <v>4</v>
      </c>
      <c r="E75" s="137">
        <f>(D75/B75)</f>
        <v>1</v>
      </c>
      <c r="F75" s="136" t="str">
        <f>IF(E75&gt;=0.5,"Đạt","Không đạt")</f>
        <v>Đạt</v>
      </c>
      <c r="G75" s="214">
        <f>SUM(G76:G77)</f>
        <v>4</v>
      </c>
      <c r="H75" s="214">
        <f>SUM(H76:H77)</f>
        <v>4</v>
      </c>
      <c r="I75" s="138">
        <f t="shared" si="0"/>
        <v>1</v>
      </c>
      <c r="J75" s="136" t="str">
        <f>IF(I75&gt;=0.5,"Đạt","Không đạt")</f>
        <v>Đạt</v>
      </c>
    </row>
    <row r="76" spans="1:10" ht="48.75" thickBot="1" x14ac:dyDescent="0.3">
      <c r="A76" s="121" t="s">
        <v>55</v>
      </c>
      <c r="B76" s="154">
        <v>2</v>
      </c>
      <c r="C76" s="126">
        <v>2</v>
      </c>
      <c r="D76" s="148">
        <v>2</v>
      </c>
      <c r="E76" s="156">
        <f t="shared" ref="E76:E77" si="15">(D76/B76)</f>
        <v>1</v>
      </c>
      <c r="F76" s="163" t="s">
        <v>509</v>
      </c>
      <c r="G76" s="166">
        <v>2</v>
      </c>
      <c r="H76" s="127">
        <v>2</v>
      </c>
      <c r="I76" s="128">
        <f t="shared" si="0"/>
        <v>1</v>
      </c>
      <c r="J76" s="118" t="s">
        <v>891</v>
      </c>
    </row>
    <row r="77" spans="1:10" ht="36.75" thickBot="1" x14ac:dyDescent="0.3">
      <c r="A77" s="121" t="s">
        <v>56</v>
      </c>
      <c r="B77" s="154">
        <v>2</v>
      </c>
      <c r="C77" s="126">
        <v>2</v>
      </c>
      <c r="D77" s="148">
        <v>2</v>
      </c>
      <c r="E77" s="156">
        <f t="shared" si="15"/>
        <v>1</v>
      </c>
      <c r="F77" s="163" t="s">
        <v>510</v>
      </c>
      <c r="G77" s="166">
        <v>2</v>
      </c>
      <c r="H77" s="127">
        <v>2</v>
      </c>
      <c r="I77" s="128">
        <f t="shared" si="0"/>
        <v>1</v>
      </c>
      <c r="J77" s="118" t="s">
        <v>560</v>
      </c>
    </row>
    <row r="78" spans="1:10" ht="16.5" thickBot="1" x14ac:dyDescent="0.3">
      <c r="A78" s="122" t="s">
        <v>57</v>
      </c>
      <c r="B78" s="153">
        <f>SUM(B16,B30,B66)</f>
        <v>88</v>
      </c>
      <c r="C78" s="117">
        <f>SUM(C16,C30,C66)</f>
        <v>88</v>
      </c>
      <c r="D78" s="124">
        <f>SUM(D16,D30,D66)</f>
        <v>80</v>
      </c>
      <c r="E78" s="164">
        <f>(D78/B78)</f>
        <v>0.90909090909090906</v>
      </c>
      <c r="F78" s="115"/>
      <c r="G78" s="165">
        <f>SUM(G16,G30,G66)</f>
        <v>78</v>
      </c>
      <c r="H78" s="124">
        <f>SUM(H16,H30,H66)</f>
        <v>78</v>
      </c>
      <c r="I78" s="164">
        <f t="shared" si="0"/>
        <v>0.88636363636363635</v>
      </c>
      <c r="J78" s="115"/>
    </row>
    <row r="79" spans="1:10" ht="16.5" thickBot="1" x14ac:dyDescent="0.3">
      <c r="A79" s="122" t="s">
        <v>58</v>
      </c>
      <c r="B79" s="153">
        <v>100</v>
      </c>
      <c r="C79" s="117">
        <f>(C78*B79)/B78</f>
        <v>100</v>
      </c>
      <c r="D79" s="125">
        <f>(D78*B79)/B78</f>
        <v>90.909090909090907</v>
      </c>
      <c r="E79" s="164">
        <f>(D79/B79)</f>
        <v>0.90909090909090906</v>
      </c>
      <c r="F79" s="115"/>
      <c r="G79" s="167">
        <f>(G78/B78)*100</f>
        <v>88.63636363636364</v>
      </c>
      <c r="H79" s="125">
        <f>(H78*B79)/B78</f>
        <v>88.63636363636364</v>
      </c>
      <c r="I79" s="164">
        <f t="shared" si="0"/>
        <v>0.88636363636363635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1142</v>
      </c>
      <c r="B86" s="390"/>
      <c r="C86" s="390"/>
      <c r="D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opLeftCell="A76" zoomScale="115" zoomScaleNormal="115" workbookViewId="0">
      <selection activeCell="F88" sqref="F8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906</v>
      </c>
      <c r="B8" s="383"/>
      <c r="C8" s="383"/>
      <c r="D8" s="383"/>
      <c r="E8" s="383"/>
      <c r="F8" s="383"/>
      <c r="G8" s="383"/>
      <c r="H8" s="383"/>
      <c r="I8" s="383"/>
      <c r="J8" s="383"/>
      <c r="K8" s="383"/>
    </row>
    <row r="9" spans="1:13" ht="16.5" x14ac:dyDescent="0.25">
      <c r="A9" s="383" t="s">
        <v>188</v>
      </c>
      <c r="B9" s="383"/>
      <c r="C9" s="383"/>
      <c r="D9" s="383"/>
      <c r="E9" s="383"/>
      <c r="F9" s="383"/>
      <c r="G9" s="383"/>
      <c r="H9" s="383"/>
      <c r="I9" s="383"/>
      <c r="J9" s="383"/>
      <c r="K9" s="383"/>
    </row>
    <row r="10" spans="1:13" ht="16.5" x14ac:dyDescent="0.25">
      <c r="A10" s="383" t="s">
        <v>189</v>
      </c>
      <c r="B10" s="383"/>
      <c r="C10" s="383"/>
      <c r="D10" s="383"/>
      <c r="E10" s="383"/>
      <c r="F10" s="383"/>
      <c r="G10" s="383"/>
      <c r="H10" s="383"/>
      <c r="I10" s="383"/>
      <c r="J10" s="383"/>
      <c r="K10" s="383"/>
    </row>
    <row r="11" spans="1:13" ht="20.45" customHeight="1" x14ac:dyDescent="0.25">
      <c r="A11" s="383" t="s">
        <v>190</v>
      </c>
      <c r="B11" s="383"/>
      <c r="C11" s="383"/>
      <c r="D11" s="383"/>
      <c r="E11" s="383"/>
      <c r="F11" s="383"/>
      <c r="G11" s="383"/>
      <c r="H11" s="383"/>
      <c r="I11" s="383"/>
      <c r="J11" s="383"/>
      <c r="K11" s="383"/>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13</v>
      </c>
      <c r="H16" s="133">
        <f>SUM(H17,H24,H27)</f>
        <v>13</v>
      </c>
      <c r="I16" s="134">
        <f t="shared" ref="I16:I79" si="0">(H16/B16)</f>
        <v>0.65</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69" t="s">
        <v>169</v>
      </c>
      <c r="G18" s="166">
        <v>2</v>
      </c>
      <c r="H18" s="127">
        <v>2</v>
      </c>
      <c r="I18" s="128">
        <f t="shared" si="0"/>
        <v>1</v>
      </c>
      <c r="J18" s="183" t="s">
        <v>910</v>
      </c>
    </row>
    <row r="19" spans="1:10" ht="36.75" thickBot="1" x14ac:dyDescent="0.3">
      <c r="A19" s="118" t="s">
        <v>7</v>
      </c>
      <c r="B19" s="154">
        <v>2</v>
      </c>
      <c r="C19" s="115">
        <v>2</v>
      </c>
      <c r="D19" s="148">
        <v>2</v>
      </c>
      <c r="E19" s="156">
        <f t="shared" ref="E19:E23" si="1">(D19/B19)</f>
        <v>1</v>
      </c>
      <c r="F19" s="183" t="s">
        <v>170</v>
      </c>
      <c r="G19" s="166">
        <v>2</v>
      </c>
      <c r="H19" s="127">
        <v>2</v>
      </c>
      <c r="I19" s="128">
        <f t="shared" si="0"/>
        <v>1</v>
      </c>
      <c r="J19" s="118" t="s">
        <v>517</v>
      </c>
    </row>
    <row r="20" spans="1:10" ht="36.75" thickBot="1" x14ac:dyDescent="0.3">
      <c r="A20" s="118" t="s">
        <v>8</v>
      </c>
      <c r="B20" s="154">
        <v>2</v>
      </c>
      <c r="C20" s="115">
        <v>2</v>
      </c>
      <c r="D20" s="148">
        <v>2</v>
      </c>
      <c r="E20" s="156">
        <f t="shared" si="1"/>
        <v>1</v>
      </c>
      <c r="F20" s="183" t="s">
        <v>170</v>
      </c>
      <c r="G20" s="166">
        <v>2</v>
      </c>
      <c r="H20" s="127">
        <v>2</v>
      </c>
      <c r="I20" s="128">
        <f t="shared" si="0"/>
        <v>1</v>
      </c>
      <c r="J20" s="118" t="s">
        <v>517</v>
      </c>
    </row>
    <row r="21" spans="1:10" ht="60.75" thickBot="1" x14ac:dyDescent="0.3">
      <c r="A21" s="118" t="s">
        <v>9</v>
      </c>
      <c r="B21" s="154">
        <v>2</v>
      </c>
      <c r="C21" s="115">
        <v>2</v>
      </c>
      <c r="D21" s="148">
        <v>2</v>
      </c>
      <c r="E21" s="156">
        <f t="shared" si="1"/>
        <v>1</v>
      </c>
      <c r="F21" s="183" t="s">
        <v>170</v>
      </c>
      <c r="G21" s="166">
        <v>2</v>
      </c>
      <c r="H21" s="127">
        <v>2</v>
      </c>
      <c r="I21" s="128">
        <f t="shared" si="0"/>
        <v>1</v>
      </c>
      <c r="J21" s="118" t="s">
        <v>518</v>
      </c>
    </row>
    <row r="22" spans="1:10" ht="36.75" thickBot="1" x14ac:dyDescent="0.3">
      <c r="A22" s="118" t="s">
        <v>10</v>
      </c>
      <c r="B22" s="154">
        <v>2</v>
      </c>
      <c r="C22" s="115">
        <v>2</v>
      </c>
      <c r="D22" s="148">
        <v>2</v>
      </c>
      <c r="E22" s="156">
        <f t="shared" si="1"/>
        <v>1</v>
      </c>
      <c r="F22" s="183" t="s">
        <v>170</v>
      </c>
      <c r="G22" s="166">
        <v>2</v>
      </c>
      <c r="H22" s="127">
        <v>2</v>
      </c>
      <c r="I22" s="128">
        <f t="shared" si="0"/>
        <v>1</v>
      </c>
      <c r="J22" s="118" t="s">
        <v>519</v>
      </c>
    </row>
    <row r="23" spans="1:10" ht="48.75" thickBot="1" x14ac:dyDescent="0.3">
      <c r="A23" s="118" t="s">
        <v>11</v>
      </c>
      <c r="B23" s="154">
        <v>2</v>
      </c>
      <c r="C23" s="115">
        <v>2</v>
      </c>
      <c r="D23" s="148">
        <v>2</v>
      </c>
      <c r="E23" s="156">
        <f t="shared" si="1"/>
        <v>1</v>
      </c>
      <c r="F23" s="183" t="s">
        <v>170</v>
      </c>
      <c r="G23" s="166">
        <v>0</v>
      </c>
      <c r="H23" s="127">
        <v>0</v>
      </c>
      <c r="I23" s="128">
        <f t="shared" si="0"/>
        <v>0</v>
      </c>
      <c r="J23" s="118" t="s">
        <v>907</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1</v>
      </c>
      <c r="H24" s="136">
        <f>SUM(H25:H26)</f>
        <v>1</v>
      </c>
      <c r="I24" s="138">
        <f>(H24/B24)</f>
        <v>0.25</v>
      </c>
      <c r="J24" s="157" t="str">
        <f>IF(I24&gt;=0.5,"Đạt","Không đạt")</f>
        <v>Không đạt</v>
      </c>
    </row>
    <row r="25" spans="1:10" ht="264.75" thickBot="1" x14ac:dyDescent="0.3">
      <c r="A25" s="118" t="s">
        <v>70</v>
      </c>
      <c r="B25" s="155">
        <v>2</v>
      </c>
      <c r="C25" s="119">
        <v>2</v>
      </c>
      <c r="D25" s="148">
        <v>1</v>
      </c>
      <c r="E25" s="156">
        <f t="shared" ref="E25:E26" si="2">(D25/B25)</f>
        <v>0.5</v>
      </c>
      <c r="F25" s="182" t="s">
        <v>171</v>
      </c>
      <c r="G25" s="166">
        <v>0</v>
      </c>
      <c r="H25" s="127">
        <v>0</v>
      </c>
      <c r="I25" s="128">
        <f t="shared" si="0"/>
        <v>0</v>
      </c>
      <c r="J25" s="118" t="s">
        <v>908</v>
      </c>
    </row>
    <row r="26" spans="1:10" ht="64.5" thickBot="1" x14ac:dyDescent="0.3">
      <c r="A26" s="116" t="s">
        <v>13</v>
      </c>
      <c r="B26" s="154">
        <v>2</v>
      </c>
      <c r="C26" s="115">
        <v>2</v>
      </c>
      <c r="D26" s="148">
        <v>2</v>
      </c>
      <c r="E26" s="156">
        <f t="shared" si="2"/>
        <v>1</v>
      </c>
      <c r="F26" s="163"/>
      <c r="G26" s="166">
        <v>1</v>
      </c>
      <c r="H26" s="127">
        <v>1</v>
      </c>
      <c r="I26" s="128">
        <f t="shared" si="0"/>
        <v>0.5</v>
      </c>
      <c r="J26" s="118" t="s">
        <v>566</v>
      </c>
    </row>
    <row r="27" spans="1:10" s="129" customFormat="1" ht="32.25" thickBot="1" x14ac:dyDescent="0.3">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1</v>
      </c>
      <c r="E28" s="156">
        <f t="shared" ref="E28:E29" si="3">(D28/B28)</f>
        <v>0.5</v>
      </c>
      <c r="F28" s="163"/>
      <c r="G28" s="166">
        <v>0</v>
      </c>
      <c r="H28" s="127">
        <v>0</v>
      </c>
      <c r="I28" s="128">
        <f t="shared" si="0"/>
        <v>0</v>
      </c>
      <c r="J28" s="118" t="s">
        <v>567</v>
      </c>
    </row>
    <row r="29" spans="1:10" ht="40.5" thickBot="1" x14ac:dyDescent="0.3">
      <c r="A29" s="116" t="s">
        <v>16</v>
      </c>
      <c r="B29" s="154">
        <v>2</v>
      </c>
      <c r="C29" s="115">
        <v>2</v>
      </c>
      <c r="D29" s="148">
        <v>2</v>
      </c>
      <c r="E29" s="156">
        <f t="shared" si="3"/>
        <v>1</v>
      </c>
      <c r="F29" s="163" t="s">
        <v>172</v>
      </c>
      <c r="G29" s="166">
        <v>2</v>
      </c>
      <c r="H29" s="127">
        <v>2</v>
      </c>
      <c r="I29" s="128">
        <f t="shared" si="0"/>
        <v>1</v>
      </c>
      <c r="J29" s="118" t="s">
        <v>568</v>
      </c>
    </row>
    <row r="30" spans="1:10" s="129" customFormat="1" ht="32.25" thickBot="1" x14ac:dyDescent="0.3">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43</v>
      </c>
      <c r="H30" s="133">
        <f>SUM(H31,H34,H41,H46,H49,H52,H55,H60,H63)</f>
        <v>43</v>
      </c>
      <c r="I30" s="134">
        <f t="shared" si="0"/>
        <v>0.82692307692307687</v>
      </c>
      <c r="J30" s="159" t="str">
        <f>IF(I30&gt;=0.5,"Đạt","Không đạt")</f>
        <v>Đạt</v>
      </c>
    </row>
    <row r="31" spans="1:10" s="129" customFormat="1" ht="48" thickBot="1" x14ac:dyDescent="0.3">
      <c r="A31" s="135" t="s">
        <v>18</v>
      </c>
      <c r="B31" s="136">
        <f>SUM(B32:B33)</f>
        <v>4</v>
      </c>
      <c r="C31" s="136">
        <f>SUM(C32:C33)</f>
        <v>4</v>
      </c>
      <c r="D31" s="136">
        <f>SUM(D32:D33)</f>
        <v>3</v>
      </c>
      <c r="E31" s="137">
        <f>(D31/B31)</f>
        <v>0.75</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1</v>
      </c>
      <c r="E32" s="156">
        <f t="shared" ref="E32:E33" si="4">(D32/B32)</f>
        <v>0.5</v>
      </c>
      <c r="F32" s="106"/>
      <c r="G32" s="166">
        <v>2</v>
      </c>
      <c r="H32" s="127">
        <v>2</v>
      </c>
      <c r="I32" s="128">
        <f t="shared" si="0"/>
        <v>1</v>
      </c>
      <c r="J32" s="118" t="s">
        <v>909</v>
      </c>
    </row>
    <row r="33" spans="1:10" ht="28.5" thickBot="1" x14ac:dyDescent="0.3">
      <c r="A33" s="118" t="s">
        <v>20</v>
      </c>
      <c r="B33" s="154">
        <v>2</v>
      </c>
      <c r="C33" s="115">
        <v>2</v>
      </c>
      <c r="D33" s="148">
        <v>2</v>
      </c>
      <c r="E33" s="156">
        <f t="shared" si="4"/>
        <v>1</v>
      </c>
      <c r="F33" s="163" t="s">
        <v>173</v>
      </c>
      <c r="G33" s="166">
        <v>2</v>
      </c>
      <c r="H33" s="127">
        <v>2</v>
      </c>
      <c r="I33" s="128">
        <f t="shared" si="0"/>
        <v>1</v>
      </c>
      <c r="J33" s="226" t="s">
        <v>911</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11</v>
      </c>
      <c r="H34" s="136">
        <f>SUM(H35:H40)</f>
        <v>11</v>
      </c>
      <c r="I34" s="138">
        <f t="shared" si="0"/>
        <v>0.91666666666666663</v>
      </c>
      <c r="J34" s="160" t="str">
        <f>IF(I34&gt;=0.5,"Đạt","Không đạt")</f>
        <v>Đạt</v>
      </c>
    </row>
    <row r="35" spans="1:10" ht="51.75" thickBot="1" x14ac:dyDescent="0.3">
      <c r="A35" s="120" t="s">
        <v>22</v>
      </c>
      <c r="B35" s="154">
        <v>2</v>
      </c>
      <c r="C35" s="115">
        <v>2</v>
      </c>
      <c r="D35" s="148">
        <v>2</v>
      </c>
      <c r="E35" s="156">
        <f t="shared" ref="E35:E40" si="5">(D35/B35)</f>
        <v>1</v>
      </c>
      <c r="F35" s="179" t="s">
        <v>174</v>
      </c>
      <c r="G35" s="166">
        <v>2</v>
      </c>
      <c r="H35" s="127">
        <v>2</v>
      </c>
      <c r="I35" s="128">
        <f t="shared" si="0"/>
        <v>1</v>
      </c>
      <c r="J35" s="118" t="s">
        <v>94</v>
      </c>
    </row>
    <row r="36" spans="1:10" ht="36.75" thickBot="1" x14ac:dyDescent="0.3">
      <c r="A36" s="118" t="s">
        <v>23</v>
      </c>
      <c r="B36" s="154">
        <v>2</v>
      </c>
      <c r="C36" s="115">
        <v>2</v>
      </c>
      <c r="D36" s="148">
        <v>2</v>
      </c>
      <c r="E36" s="156">
        <f t="shared" si="5"/>
        <v>1</v>
      </c>
      <c r="F36" s="179" t="s">
        <v>175</v>
      </c>
      <c r="G36" s="166">
        <v>2</v>
      </c>
      <c r="H36" s="127">
        <v>2</v>
      </c>
      <c r="I36" s="128">
        <f t="shared" si="0"/>
        <v>1</v>
      </c>
      <c r="J36" s="118" t="s">
        <v>95</v>
      </c>
    </row>
    <row r="37" spans="1:10" ht="48.75" thickBot="1" x14ac:dyDescent="0.3">
      <c r="A37" s="118" t="s">
        <v>24</v>
      </c>
      <c r="B37" s="154">
        <v>2</v>
      </c>
      <c r="C37" s="115">
        <v>2</v>
      </c>
      <c r="D37" s="148">
        <v>2</v>
      </c>
      <c r="E37" s="156">
        <f t="shared" si="5"/>
        <v>1</v>
      </c>
      <c r="F37" s="179" t="s">
        <v>176</v>
      </c>
      <c r="G37" s="166">
        <v>2</v>
      </c>
      <c r="H37" s="127">
        <v>2</v>
      </c>
      <c r="I37" s="128">
        <f t="shared" si="0"/>
        <v>1</v>
      </c>
      <c r="J37" s="118" t="s">
        <v>152</v>
      </c>
    </row>
    <row r="38" spans="1:10" ht="36.75" thickBot="1" x14ac:dyDescent="0.3">
      <c r="A38" s="118" t="s">
        <v>25</v>
      </c>
      <c r="B38" s="154">
        <v>2</v>
      </c>
      <c r="C38" s="115">
        <v>2</v>
      </c>
      <c r="D38" s="148">
        <v>2</v>
      </c>
      <c r="E38" s="156">
        <f t="shared" si="5"/>
        <v>1</v>
      </c>
      <c r="F38" s="179" t="s">
        <v>177</v>
      </c>
      <c r="G38" s="166">
        <v>2</v>
      </c>
      <c r="H38" s="127">
        <v>2</v>
      </c>
      <c r="I38" s="128">
        <f t="shared" si="0"/>
        <v>1</v>
      </c>
      <c r="J38" s="118" t="s">
        <v>469</v>
      </c>
    </row>
    <row r="39" spans="1:10" ht="24.75" thickBot="1" x14ac:dyDescent="0.3">
      <c r="A39" s="118" t="s">
        <v>26</v>
      </c>
      <c r="B39" s="154">
        <v>2</v>
      </c>
      <c r="C39" s="115">
        <v>2</v>
      </c>
      <c r="D39" s="148">
        <v>2</v>
      </c>
      <c r="E39" s="156">
        <f t="shared" si="5"/>
        <v>1</v>
      </c>
      <c r="F39" s="179" t="s">
        <v>178</v>
      </c>
      <c r="G39" s="166">
        <v>2</v>
      </c>
      <c r="H39" s="127">
        <v>2</v>
      </c>
      <c r="I39" s="128">
        <f t="shared" si="0"/>
        <v>1</v>
      </c>
      <c r="J39" s="227" t="s">
        <v>1083</v>
      </c>
    </row>
    <row r="40" spans="1:10" ht="60.75" thickBot="1" x14ac:dyDescent="0.3">
      <c r="A40" s="118" t="s">
        <v>27</v>
      </c>
      <c r="B40" s="154">
        <v>2</v>
      </c>
      <c r="C40" s="115">
        <v>2</v>
      </c>
      <c r="D40" s="148">
        <v>2</v>
      </c>
      <c r="E40" s="156">
        <f t="shared" si="5"/>
        <v>1</v>
      </c>
      <c r="F40" s="115"/>
      <c r="G40" s="166">
        <v>1</v>
      </c>
      <c r="H40" s="127">
        <v>1</v>
      </c>
      <c r="I40" s="128">
        <f t="shared" si="0"/>
        <v>0.5</v>
      </c>
      <c r="J40" s="118" t="s">
        <v>922</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82" t="s">
        <v>179</v>
      </c>
      <c r="G42" s="166">
        <v>2</v>
      </c>
      <c r="H42" s="127">
        <v>2</v>
      </c>
      <c r="I42" s="128">
        <f t="shared" si="0"/>
        <v>1</v>
      </c>
      <c r="J42" s="118" t="s">
        <v>512</v>
      </c>
    </row>
    <row r="43" spans="1:10" ht="36.75" thickBot="1" x14ac:dyDescent="0.3">
      <c r="A43" s="118" t="s">
        <v>30</v>
      </c>
      <c r="B43" s="154">
        <v>2</v>
      </c>
      <c r="C43" s="115">
        <v>2</v>
      </c>
      <c r="D43" s="148">
        <v>2</v>
      </c>
      <c r="E43" s="156">
        <f t="shared" si="6"/>
        <v>1</v>
      </c>
      <c r="F43" s="179" t="s">
        <v>180</v>
      </c>
      <c r="G43" s="166">
        <v>2</v>
      </c>
      <c r="H43" s="127">
        <v>2</v>
      </c>
      <c r="I43" s="128">
        <f t="shared" si="0"/>
        <v>1</v>
      </c>
      <c r="J43" s="118" t="s">
        <v>525</v>
      </c>
    </row>
    <row r="44" spans="1:10" ht="48.75" thickBot="1" x14ac:dyDescent="0.3">
      <c r="A44" s="118" t="s">
        <v>31</v>
      </c>
      <c r="B44" s="154">
        <v>2</v>
      </c>
      <c r="C44" s="115">
        <v>2</v>
      </c>
      <c r="D44" s="148">
        <v>2</v>
      </c>
      <c r="E44" s="156">
        <f t="shared" si="6"/>
        <v>1</v>
      </c>
      <c r="F44" s="182" t="s">
        <v>181</v>
      </c>
      <c r="G44" s="166">
        <v>2</v>
      </c>
      <c r="H44" s="127">
        <v>2</v>
      </c>
      <c r="I44" s="128">
        <f t="shared" si="0"/>
        <v>1</v>
      </c>
      <c r="J44" s="118" t="s">
        <v>102</v>
      </c>
    </row>
    <row r="45" spans="1:10" ht="48.75" thickBot="1" x14ac:dyDescent="0.3">
      <c r="A45" s="118" t="s">
        <v>32</v>
      </c>
      <c r="B45" s="154">
        <v>2</v>
      </c>
      <c r="C45" s="115">
        <v>2</v>
      </c>
      <c r="D45" s="148">
        <v>2</v>
      </c>
      <c r="E45" s="156">
        <f t="shared" si="6"/>
        <v>1</v>
      </c>
      <c r="F45" s="179" t="s">
        <v>182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79" t="s">
        <v>158</v>
      </c>
      <c r="G47" s="166">
        <v>2</v>
      </c>
      <c r="H47" s="127">
        <v>2</v>
      </c>
      <c r="I47" s="128">
        <f t="shared" si="0"/>
        <v>1</v>
      </c>
      <c r="J47" s="179" t="s">
        <v>513</v>
      </c>
    </row>
    <row r="48" spans="1:10" ht="60.75" thickBot="1" x14ac:dyDescent="0.3">
      <c r="A48" s="118" t="s">
        <v>34</v>
      </c>
      <c r="B48" s="154">
        <v>2</v>
      </c>
      <c r="C48" s="115">
        <v>2</v>
      </c>
      <c r="D48" s="148">
        <v>2</v>
      </c>
      <c r="E48" s="156">
        <f t="shared" si="7"/>
        <v>1</v>
      </c>
      <c r="F48" s="182"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88" t="s">
        <v>159</v>
      </c>
      <c r="G50" s="166">
        <v>2</v>
      </c>
      <c r="H50" s="127">
        <v>2</v>
      </c>
      <c r="I50" s="128">
        <f t="shared" si="0"/>
        <v>1</v>
      </c>
      <c r="J50" s="118" t="s">
        <v>159</v>
      </c>
    </row>
    <row r="51" spans="1:10" ht="28.5" thickBot="1" x14ac:dyDescent="0.3">
      <c r="A51" s="116" t="s">
        <v>36</v>
      </c>
      <c r="B51" s="154">
        <v>2</v>
      </c>
      <c r="C51" s="115">
        <v>2</v>
      </c>
      <c r="D51" s="148">
        <v>1</v>
      </c>
      <c r="E51" s="156">
        <f t="shared" si="8"/>
        <v>0.5</v>
      </c>
      <c r="F51" s="185" t="s">
        <v>160</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2</v>
      </c>
      <c r="E53" s="156">
        <f t="shared" ref="E53:E54" si="9">(D53/B53)</f>
        <v>1</v>
      </c>
      <c r="F53" s="179" t="s">
        <v>106</v>
      </c>
      <c r="G53" s="166">
        <v>0</v>
      </c>
      <c r="H53" s="127">
        <v>0</v>
      </c>
      <c r="I53" s="128">
        <f t="shared" si="0"/>
        <v>0</v>
      </c>
      <c r="J53" s="227" t="s">
        <v>527</v>
      </c>
    </row>
    <row r="54" spans="1:10" ht="60.75" thickBot="1" x14ac:dyDescent="0.3">
      <c r="A54" s="118" t="s">
        <v>38</v>
      </c>
      <c r="B54" s="154">
        <v>2</v>
      </c>
      <c r="C54" s="115">
        <v>2</v>
      </c>
      <c r="D54" s="148">
        <v>2</v>
      </c>
      <c r="E54" s="156">
        <f t="shared" si="9"/>
        <v>1</v>
      </c>
      <c r="F54" s="179" t="s">
        <v>106</v>
      </c>
      <c r="G54" s="166">
        <v>0</v>
      </c>
      <c r="H54" s="127">
        <v>0</v>
      </c>
      <c r="I54" s="128">
        <f t="shared" si="0"/>
        <v>0</v>
      </c>
      <c r="J54" s="227"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75" thickBot="1" x14ac:dyDescent="0.3">
      <c r="A56" s="118" t="s">
        <v>39</v>
      </c>
      <c r="B56" s="154">
        <v>2</v>
      </c>
      <c r="C56" s="115">
        <v>2</v>
      </c>
      <c r="D56" s="148">
        <v>2</v>
      </c>
      <c r="E56" s="156">
        <f t="shared" ref="E56:E59" si="10">(D56/B56)</f>
        <v>1</v>
      </c>
      <c r="F56" s="179" t="s">
        <v>161</v>
      </c>
      <c r="G56" s="166">
        <v>1</v>
      </c>
      <c r="H56" s="127">
        <v>1</v>
      </c>
      <c r="I56" s="128">
        <f t="shared" si="0"/>
        <v>0.5</v>
      </c>
      <c r="J56" s="118" t="s">
        <v>900</v>
      </c>
    </row>
    <row r="57" spans="1:10" ht="60.75" thickBot="1" x14ac:dyDescent="0.3">
      <c r="A57" s="118" t="s">
        <v>40</v>
      </c>
      <c r="B57" s="154">
        <v>2</v>
      </c>
      <c r="C57" s="115">
        <v>2</v>
      </c>
      <c r="D57" s="148">
        <v>2</v>
      </c>
      <c r="E57" s="156">
        <f t="shared" si="10"/>
        <v>1</v>
      </c>
      <c r="F57" s="179" t="s">
        <v>161</v>
      </c>
      <c r="G57" s="166">
        <v>2</v>
      </c>
      <c r="H57" s="127">
        <v>2</v>
      </c>
      <c r="I57" s="128">
        <f t="shared" si="0"/>
        <v>1</v>
      </c>
      <c r="J57" s="118" t="s">
        <v>529</v>
      </c>
    </row>
    <row r="58" spans="1:10" ht="36.75" thickBot="1" x14ac:dyDescent="0.3">
      <c r="A58" s="118" t="s">
        <v>41</v>
      </c>
      <c r="B58" s="154">
        <v>2</v>
      </c>
      <c r="C58" s="115">
        <v>2</v>
      </c>
      <c r="D58" s="148">
        <v>2</v>
      </c>
      <c r="E58" s="156">
        <f t="shared" si="10"/>
        <v>1</v>
      </c>
      <c r="F58" s="179" t="s">
        <v>161</v>
      </c>
      <c r="G58" s="166">
        <v>2</v>
      </c>
      <c r="H58" s="127">
        <v>2</v>
      </c>
      <c r="I58" s="128">
        <f t="shared" si="0"/>
        <v>1</v>
      </c>
      <c r="J58" s="118" t="s">
        <v>529</v>
      </c>
    </row>
    <row r="59" spans="1:10" ht="48.75" thickBot="1" x14ac:dyDescent="0.3">
      <c r="A59" s="118" t="s">
        <v>42</v>
      </c>
      <c r="B59" s="154">
        <v>2</v>
      </c>
      <c r="C59" s="115">
        <v>2</v>
      </c>
      <c r="D59" s="148">
        <v>2</v>
      </c>
      <c r="E59" s="156">
        <f t="shared" si="10"/>
        <v>1</v>
      </c>
      <c r="F59" s="115"/>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75" thickBot="1" x14ac:dyDescent="0.3">
      <c r="A61" s="118" t="s">
        <v>43</v>
      </c>
      <c r="B61" s="154">
        <v>2</v>
      </c>
      <c r="C61" s="126">
        <v>2</v>
      </c>
      <c r="D61" s="148">
        <v>2</v>
      </c>
      <c r="E61" s="156">
        <f t="shared" ref="E61:E62" si="11">(D61/B61)</f>
        <v>1</v>
      </c>
      <c r="F61" s="173" t="s">
        <v>183</v>
      </c>
      <c r="G61" s="166">
        <v>2</v>
      </c>
      <c r="H61" s="127">
        <v>2</v>
      </c>
      <c r="I61" s="128">
        <f t="shared" si="0"/>
        <v>1</v>
      </c>
      <c r="J61" s="118" t="s">
        <v>112</v>
      </c>
    </row>
    <row r="62" spans="1:10" ht="36.75" thickBot="1" x14ac:dyDescent="0.3">
      <c r="A62" s="118" t="s">
        <v>44</v>
      </c>
      <c r="B62" s="154">
        <v>2</v>
      </c>
      <c r="C62" s="126">
        <v>2</v>
      </c>
      <c r="D62" s="148">
        <v>2</v>
      </c>
      <c r="E62" s="156">
        <f t="shared" si="11"/>
        <v>1</v>
      </c>
      <c r="F62" s="186" t="s">
        <v>163</v>
      </c>
      <c r="G62" s="166">
        <v>1</v>
      </c>
      <c r="H62" s="127">
        <v>1</v>
      </c>
      <c r="I62" s="128">
        <f t="shared" si="0"/>
        <v>0.5</v>
      </c>
      <c r="J62" s="118" t="s">
        <v>901</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79" t="s">
        <v>164</v>
      </c>
      <c r="G64" s="166">
        <v>2</v>
      </c>
      <c r="H64" s="127">
        <v>2</v>
      </c>
      <c r="I64" s="128">
        <f t="shared" si="0"/>
        <v>1</v>
      </c>
      <c r="J64" s="118" t="s">
        <v>902</v>
      </c>
    </row>
    <row r="65" spans="1:10" ht="108.75" thickBot="1" x14ac:dyDescent="0.3">
      <c r="A65" s="121" t="s">
        <v>46</v>
      </c>
      <c r="B65" s="154">
        <v>2</v>
      </c>
      <c r="C65" s="126">
        <v>2</v>
      </c>
      <c r="D65" s="148">
        <v>1</v>
      </c>
      <c r="E65" s="156">
        <f t="shared" si="12"/>
        <v>0.5</v>
      </c>
      <c r="F65" s="179" t="s">
        <v>184</v>
      </c>
      <c r="G65" s="166">
        <v>1</v>
      </c>
      <c r="H65" s="127">
        <v>1</v>
      </c>
      <c r="I65" s="128">
        <f t="shared" si="0"/>
        <v>0.5</v>
      </c>
      <c r="J65" s="329" t="s">
        <v>1084</v>
      </c>
    </row>
    <row r="66" spans="1:10" s="129" customFormat="1" ht="63.75" thickBot="1" x14ac:dyDescent="0.3">
      <c r="A66" s="141" t="s">
        <v>47</v>
      </c>
      <c r="B66" s="133">
        <f>SUM(B67,B72,B75)</f>
        <v>16</v>
      </c>
      <c r="C66" s="133">
        <f>SUM(C67,C72,C75)</f>
        <v>16</v>
      </c>
      <c r="D66" s="133">
        <f>SUM(D67,D72,D75)</f>
        <v>15</v>
      </c>
      <c r="E66" s="134">
        <f>(D66/B66)</f>
        <v>0.9375</v>
      </c>
      <c r="F66" s="152" t="str">
        <f>IF(E66&gt;=0.5,"Đạt","Không đạt")</f>
        <v>Đạt</v>
      </c>
      <c r="G66" s="133">
        <f>SUM(G67,G72,G75)</f>
        <v>10</v>
      </c>
      <c r="H66" s="133">
        <f>SUM(H67,H72,H75)</f>
        <v>9</v>
      </c>
      <c r="I66" s="134">
        <f t="shared" si="0"/>
        <v>0.5625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6</v>
      </c>
      <c r="H67" s="136">
        <f>SUM(H68:H71)</f>
        <v>5</v>
      </c>
      <c r="I67" s="138">
        <f t="shared" si="0"/>
        <v>0.625</v>
      </c>
      <c r="J67" s="136" t="str">
        <f>IF(I67&gt;=0.5,"Đạt","Không đạt")</f>
        <v>Đạt</v>
      </c>
    </row>
    <row r="68" spans="1:10" ht="72.75" thickBot="1" x14ac:dyDescent="0.3">
      <c r="A68" s="121" t="s">
        <v>49</v>
      </c>
      <c r="B68" s="154">
        <v>2</v>
      </c>
      <c r="C68" s="126">
        <v>2</v>
      </c>
      <c r="D68" s="148">
        <v>2</v>
      </c>
      <c r="E68" s="156">
        <f t="shared" ref="E68:E71" si="13">(D68/B68)</f>
        <v>1</v>
      </c>
      <c r="F68" s="179" t="s">
        <v>165</v>
      </c>
      <c r="G68" s="166">
        <v>2</v>
      </c>
      <c r="H68" s="127">
        <v>2</v>
      </c>
      <c r="I68" s="128">
        <f t="shared" si="0"/>
        <v>1</v>
      </c>
      <c r="J68" s="118" t="s">
        <v>531</v>
      </c>
    </row>
    <row r="69" spans="1:10" ht="25.5" thickBot="1" x14ac:dyDescent="0.3">
      <c r="A69" s="121" t="s">
        <v>50</v>
      </c>
      <c r="B69" s="154">
        <v>2</v>
      </c>
      <c r="C69" s="126">
        <v>2</v>
      </c>
      <c r="D69" s="148">
        <v>2</v>
      </c>
      <c r="E69" s="156">
        <f t="shared" si="13"/>
        <v>1</v>
      </c>
      <c r="F69" s="173" t="s">
        <v>185</v>
      </c>
      <c r="G69" s="166">
        <v>1</v>
      </c>
      <c r="H69" s="127">
        <v>0</v>
      </c>
      <c r="I69" s="128">
        <f t="shared" si="0"/>
        <v>0</v>
      </c>
      <c r="J69" s="226" t="s">
        <v>914</v>
      </c>
    </row>
    <row r="70" spans="1:10" ht="48.75" thickBot="1" x14ac:dyDescent="0.3">
      <c r="A70" s="121" t="s">
        <v>51</v>
      </c>
      <c r="B70" s="154">
        <v>2</v>
      </c>
      <c r="C70" s="126">
        <v>2</v>
      </c>
      <c r="D70" s="148">
        <v>2</v>
      </c>
      <c r="E70" s="156">
        <f t="shared" si="13"/>
        <v>1</v>
      </c>
      <c r="F70" s="179" t="s">
        <v>117</v>
      </c>
      <c r="G70" s="166">
        <v>1</v>
      </c>
      <c r="H70" s="127">
        <v>1</v>
      </c>
      <c r="I70" s="128">
        <f t="shared" si="0"/>
        <v>0.5</v>
      </c>
      <c r="J70" s="226" t="s">
        <v>836</v>
      </c>
    </row>
    <row r="71" spans="1:10" ht="72.75" thickBot="1" x14ac:dyDescent="0.3">
      <c r="A71" s="121" t="s">
        <v>52</v>
      </c>
      <c r="B71" s="154">
        <v>2</v>
      </c>
      <c r="C71" s="126">
        <v>2</v>
      </c>
      <c r="D71" s="148">
        <v>2</v>
      </c>
      <c r="E71" s="156">
        <f t="shared" si="13"/>
        <v>1</v>
      </c>
      <c r="F71" s="179" t="s">
        <v>117</v>
      </c>
      <c r="G71" s="166">
        <v>2</v>
      </c>
      <c r="H71" s="127">
        <v>2</v>
      </c>
      <c r="I71" s="128">
        <f t="shared" si="0"/>
        <v>1</v>
      </c>
      <c r="J71" s="118" t="s">
        <v>1085</v>
      </c>
    </row>
    <row r="72" spans="1:10" s="129" customFormat="1" ht="48" thickBot="1" x14ac:dyDescent="0.3">
      <c r="A72" s="140" t="s">
        <v>63</v>
      </c>
      <c r="B72" s="136">
        <f>SUM(B73:B74)</f>
        <v>4</v>
      </c>
      <c r="C72" s="136">
        <f>SUM(C73:C74)</f>
        <v>4</v>
      </c>
      <c r="D72" s="136">
        <f>SUM(D73:D74)</f>
        <v>3</v>
      </c>
      <c r="E72" s="137">
        <f>(D72/B72)</f>
        <v>0.75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79" t="s">
        <v>167</v>
      </c>
      <c r="G73" s="166">
        <v>2</v>
      </c>
      <c r="H73" s="127">
        <v>2</v>
      </c>
      <c r="I73" s="128">
        <f t="shared" si="0"/>
        <v>1</v>
      </c>
      <c r="J73" s="118" t="s">
        <v>571</v>
      </c>
    </row>
    <row r="74" spans="1:10" ht="36.75" thickBot="1" x14ac:dyDescent="0.3">
      <c r="A74" s="121" t="s">
        <v>54</v>
      </c>
      <c r="B74" s="154">
        <v>2</v>
      </c>
      <c r="C74" s="126">
        <v>2</v>
      </c>
      <c r="D74" s="148">
        <v>1</v>
      </c>
      <c r="E74" s="156">
        <f t="shared" si="14"/>
        <v>0.5</v>
      </c>
      <c r="F74" s="187"/>
      <c r="G74" s="166">
        <v>0</v>
      </c>
      <c r="H74" s="127">
        <v>0</v>
      </c>
      <c r="I74" s="128">
        <f t="shared" si="0"/>
        <v>0</v>
      </c>
      <c r="J74" s="227" t="s">
        <v>535</v>
      </c>
    </row>
    <row r="75" spans="1:10" s="129" customFormat="1" ht="32.25" thickBot="1" x14ac:dyDescent="0.3">
      <c r="A75" s="140" t="s">
        <v>62</v>
      </c>
      <c r="B75" s="136">
        <f>SUM(B76:B77)</f>
        <v>4</v>
      </c>
      <c r="C75" s="136">
        <f>SUM(C76:C77)</f>
        <v>4</v>
      </c>
      <c r="D75" s="136">
        <f>SUM(D76:D77)</f>
        <v>4</v>
      </c>
      <c r="E75" s="137">
        <f>(D75/B75)</f>
        <v>1</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73" t="s">
        <v>186</v>
      </c>
      <c r="G76" s="166">
        <v>2</v>
      </c>
      <c r="H76" s="127">
        <v>2</v>
      </c>
      <c r="I76" s="128">
        <f t="shared" si="0"/>
        <v>1</v>
      </c>
      <c r="J76" s="118" t="s">
        <v>915</v>
      </c>
    </row>
    <row r="77" spans="1:10" ht="36.75" thickBot="1" x14ac:dyDescent="0.3">
      <c r="A77" s="121" t="s">
        <v>56</v>
      </c>
      <c r="B77" s="154">
        <v>2</v>
      </c>
      <c r="C77" s="126">
        <v>2</v>
      </c>
      <c r="D77" s="148">
        <v>2</v>
      </c>
      <c r="E77" s="156">
        <f t="shared" si="15"/>
        <v>1</v>
      </c>
      <c r="F77" s="173" t="s">
        <v>187</v>
      </c>
      <c r="G77" s="166">
        <v>0</v>
      </c>
      <c r="H77" s="127">
        <v>0</v>
      </c>
      <c r="I77" s="128">
        <f t="shared" si="0"/>
        <v>0</v>
      </c>
      <c r="J77" s="227" t="s">
        <v>536</v>
      </c>
    </row>
    <row r="78" spans="1:10" ht="16.5" thickBot="1" x14ac:dyDescent="0.3">
      <c r="A78" s="122" t="s">
        <v>57</v>
      </c>
      <c r="B78" s="153">
        <f>SUM(B16,B30,B66)</f>
        <v>88</v>
      </c>
      <c r="C78" s="117">
        <f>SUM(C16,C30,C66)</f>
        <v>88</v>
      </c>
      <c r="D78" s="124">
        <f>SUM(D16,D30,D66)</f>
        <v>81</v>
      </c>
      <c r="E78" s="164">
        <f>(D78/B78)</f>
        <v>0.92045454545454541</v>
      </c>
      <c r="F78" s="115"/>
      <c r="G78" s="165">
        <f>SUM(G16,G30,G66)</f>
        <v>66</v>
      </c>
      <c r="H78" s="124">
        <f>SUM(H16,H30,H66)</f>
        <v>65</v>
      </c>
      <c r="I78" s="164">
        <f t="shared" si="0"/>
        <v>0.73863636363636365</v>
      </c>
      <c r="J78" s="115"/>
    </row>
    <row r="79" spans="1:10" ht="16.5" thickBot="1" x14ac:dyDescent="0.3">
      <c r="A79" s="122" t="s">
        <v>58</v>
      </c>
      <c r="B79" s="153">
        <v>100</v>
      </c>
      <c r="C79" s="117">
        <f>(C78*B79)/B78</f>
        <v>100</v>
      </c>
      <c r="D79" s="125">
        <f>(D78*B79)/B78</f>
        <v>92.045454545454547</v>
      </c>
      <c r="E79" s="164">
        <f>(D79/B79)</f>
        <v>0.92045454545454541</v>
      </c>
      <c r="F79" s="115"/>
      <c r="G79" s="167">
        <f>(G78/B78)*100</f>
        <v>75</v>
      </c>
      <c r="H79" s="125">
        <f>(H78*B79)/B78</f>
        <v>73.86363636363636</v>
      </c>
      <c r="I79" s="164">
        <f t="shared" si="0"/>
        <v>0.73863636363636365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1143</v>
      </c>
      <c r="B86" s="390"/>
      <c r="C86" s="390"/>
      <c r="D86" s="390"/>
      <c r="E86" s="390"/>
      <c r="I86" s="377" t="s">
        <v>80</v>
      </c>
      <c r="J86" s="378"/>
    </row>
    <row r="87" spans="1:10" ht="16.899999999999999" x14ac:dyDescent="0.3">
      <c r="B87" s="142"/>
      <c r="C87" s="142"/>
      <c r="D87" s="149"/>
      <c r="E87" s="149"/>
    </row>
    <row r="88" spans="1:10" ht="16.899999999999999" x14ac:dyDescent="0.3">
      <c r="B88" s="143"/>
      <c r="C88" s="143"/>
      <c r="D88" s="150"/>
      <c r="E88" s="150"/>
    </row>
    <row r="89" spans="1:10" ht="16.899999999999999" x14ac:dyDescent="0.3">
      <c r="B89" s="144"/>
      <c r="C89" s="144"/>
      <c r="D89" s="151"/>
      <c r="E89" s="151"/>
    </row>
  </sheetData>
  <mergeCells count="18">
    <mergeCell ref="I86:J86"/>
    <mergeCell ref="A8:K8"/>
    <mergeCell ref="A9:K9"/>
    <mergeCell ref="A10:K10"/>
    <mergeCell ref="A11:K11"/>
    <mergeCell ref="A86:E86"/>
    <mergeCell ref="A14:A15"/>
    <mergeCell ref="B14:B15"/>
    <mergeCell ref="C14:C15"/>
    <mergeCell ref="D14:F14"/>
    <mergeCell ref="G14:J14"/>
    <mergeCell ref="D80:E80"/>
    <mergeCell ref="H80:I80"/>
    <mergeCell ref="A6:J6"/>
    <mergeCell ref="A7:J7"/>
    <mergeCell ref="A12:J12"/>
    <mergeCell ref="A82:E82"/>
    <mergeCell ref="H82:J8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0"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zoomScale="115" zoomScaleNormal="115" workbookViewId="0">
      <selection activeCell="A9" sqref="A9:K9"/>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1156</v>
      </c>
      <c r="B8" s="383"/>
      <c r="C8" s="383"/>
      <c r="D8" s="383"/>
      <c r="E8" s="383"/>
      <c r="F8" s="383"/>
      <c r="G8" s="383"/>
      <c r="H8" s="383"/>
      <c r="I8" s="383"/>
      <c r="J8" s="383"/>
      <c r="K8" s="383"/>
    </row>
    <row r="9" spans="1:13" ht="16.5" x14ac:dyDescent="0.25">
      <c r="A9" s="383" t="s">
        <v>208</v>
      </c>
      <c r="B9" s="383"/>
      <c r="C9" s="383"/>
      <c r="D9" s="383"/>
      <c r="E9" s="383"/>
      <c r="F9" s="383"/>
      <c r="G9" s="383"/>
      <c r="H9" s="383"/>
      <c r="I9" s="383"/>
      <c r="J9" s="383"/>
      <c r="K9" s="383"/>
    </row>
    <row r="10" spans="1:13" ht="16.5" x14ac:dyDescent="0.25">
      <c r="A10" s="383" t="s">
        <v>189</v>
      </c>
      <c r="B10" s="383"/>
      <c r="C10" s="383"/>
      <c r="D10" s="383"/>
      <c r="E10" s="383"/>
      <c r="F10" s="383"/>
      <c r="G10" s="383"/>
      <c r="H10" s="383"/>
      <c r="I10" s="383"/>
      <c r="J10" s="383"/>
      <c r="K10" s="383"/>
    </row>
    <row r="11" spans="1:13" ht="20.45" customHeight="1" x14ac:dyDescent="0.25">
      <c r="A11" s="383" t="s">
        <v>190</v>
      </c>
      <c r="B11" s="383"/>
      <c r="C11" s="383"/>
      <c r="D11" s="383"/>
      <c r="E11" s="383"/>
      <c r="F11" s="383"/>
      <c r="G11" s="383"/>
      <c r="H11" s="383"/>
      <c r="I11" s="383"/>
      <c r="J11" s="383"/>
      <c r="K11" s="383"/>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17</v>
      </c>
      <c r="E16" s="134">
        <f>(D16/B16)</f>
        <v>0.85</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1</v>
      </c>
      <c r="E18" s="156">
        <f>(D18/B18)</f>
        <v>0.5</v>
      </c>
      <c r="F18" s="163" t="s">
        <v>191</v>
      </c>
      <c r="G18" s="166">
        <v>2</v>
      </c>
      <c r="H18" s="127">
        <v>2</v>
      </c>
      <c r="I18" s="128">
        <f t="shared" si="0"/>
        <v>1</v>
      </c>
      <c r="J18" s="183" t="s">
        <v>790</v>
      </c>
    </row>
    <row r="19" spans="1:10" ht="36.75" thickBot="1" x14ac:dyDescent="0.3">
      <c r="A19" s="118" t="s">
        <v>7</v>
      </c>
      <c r="B19" s="154">
        <v>2</v>
      </c>
      <c r="C19" s="115">
        <v>2</v>
      </c>
      <c r="D19" s="148">
        <v>2</v>
      </c>
      <c r="E19" s="156">
        <f t="shared" ref="E19:E23" si="1">(D19/B19)</f>
        <v>1</v>
      </c>
      <c r="F19" s="163" t="s">
        <v>192</v>
      </c>
      <c r="G19" s="166">
        <v>2</v>
      </c>
      <c r="H19" s="127">
        <v>2</v>
      </c>
      <c r="I19" s="128">
        <f t="shared" si="0"/>
        <v>1</v>
      </c>
      <c r="J19" s="118" t="s">
        <v>517</v>
      </c>
    </row>
    <row r="20" spans="1:10" ht="36.75" thickBot="1" x14ac:dyDescent="0.3">
      <c r="A20" s="118" t="s">
        <v>8</v>
      </c>
      <c r="B20" s="154">
        <v>2</v>
      </c>
      <c r="C20" s="115">
        <v>2</v>
      </c>
      <c r="D20" s="148">
        <v>2</v>
      </c>
      <c r="E20" s="156">
        <f t="shared" si="1"/>
        <v>1</v>
      </c>
      <c r="F20" s="163" t="s">
        <v>192</v>
      </c>
      <c r="G20" s="166">
        <v>2</v>
      </c>
      <c r="H20" s="127">
        <v>2</v>
      </c>
      <c r="I20" s="128">
        <f t="shared" si="0"/>
        <v>1</v>
      </c>
      <c r="J20" s="118" t="s">
        <v>517</v>
      </c>
    </row>
    <row r="21" spans="1:10" ht="60.75" thickBot="1" x14ac:dyDescent="0.3">
      <c r="A21" s="118" t="s">
        <v>9</v>
      </c>
      <c r="B21" s="154">
        <v>2</v>
      </c>
      <c r="C21" s="115">
        <v>2</v>
      </c>
      <c r="D21" s="148">
        <v>2</v>
      </c>
      <c r="E21" s="156">
        <f t="shared" si="1"/>
        <v>1</v>
      </c>
      <c r="F21" s="163" t="s">
        <v>192</v>
      </c>
      <c r="G21" s="166">
        <v>2</v>
      </c>
      <c r="H21" s="127">
        <v>2</v>
      </c>
      <c r="I21" s="128">
        <f t="shared" si="0"/>
        <v>1</v>
      </c>
      <c r="J21" s="179" t="s">
        <v>942</v>
      </c>
    </row>
    <row r="22" spans="1:10" ht="36.75" thickBot="1" x14ac:dyDescent="0.3">
      <c r="A22" s="118" t="s">
        <v>10</v>
      </c>
      <c r="B22" s="154">
        <v>2</v>
      </c>
      <c r="C22" s="115">
        <v>2</v>
      </c>
      <c r="D22" s="148">
        <v>2</v>
      </c>
      <c r="E22" s="156">
        <f t="shared" si="1"/>
        <v>1</v>
      </c>
      <c r="F22" s="163" t="s">
        <v>192</v>
      </c>
      <c r="G22" s="166">
        <v>2</v>
      </c>
      <c r="H22" s="127">
        <v>2</v>
      </c>
      <c r="I22" s="128">
        <f t="shared" si="0"/>
        <v>1</v>
      </c>
      <c r="J22" s="179" t="s">
        <v>519</v>
      </c>
    </row>
    <row r="23" spans="1:10" ht="48.75" thickBot="1" x14ac:dyDescent="0.3">
      <c r="A23" s="118" t="s">
        <v>11</v>
      </c>
      <c r="B23" s="154">
        <v>2</v>
      </c>
      <c r="C23" s="115">
        <v>2</v>
      </c>
      <c r="D23" s="148">
        <v>2</v>
      </c>
      <c r="E23" s="156">
        <f t="shared" si="1"/>
        <v>1</v>
      </c>
      <c r="F23" s="163" t="s">
        <v>192</v>
      </c>
      <c r="G23" s="166">
        <v>0</v>
      </c>
      <c r="H23" s="127">
        <v>0</v>
      </c>
      <c r="I23" s="128">
        <f t="shared" si="0"/>
        <v>0</v>
      </c>
      <c r="J23" s="306"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1</v>
      </c>
      <c r="E25" s="156">
        <f t="shared" ref="E25:E26" si="2">(D25/B25)</f>
        <v>0.5</v>
      </c>
      <c r="F25" s="169" t="s">
        <v>193</v>
      </c>
      <c r="G25" s="166">
        <v>0</v>
      </c>
      <c r="H25" s="127">
        <v>0</v>
      </c>
      <c r="I25" s="128">
        <f t="shared" si="0"/>
        <v>0</v>
      </c>
      <c r="J25" s="306" t="s">
        <v>916</v>
      </c>
    </row>
    <row r="26" spans="1:10" ht="64.5" thickBot="1" x14ac:dyDescent="0.3">
      <c r="A26" s="116" t="s">
        <v>13</v>
      </c>
      <c r="B26" s="154">
        <v>2</v>
      </c>
      <c r="C26" s="115">
        <v>2</v>
      </c>
      <c r="D26" s="148">
        <v>2</v>
      </c>
      <c r="E26" s="156">
        <f t="shared" si="2"/>
        <v>1</v>
      </c>
      <c r="F26" s="169" t="s">
        <v>194</v>
      </c>
      <c r="G26" s="166">
        <v>0</v>
      </c>
      <c r="H26" s="127">
        <v>0</v>
      </c>
      <c r="I26" s="128">
        <f t="shared" si="0"/>
        <v>0</v>
      </c>
      <c r="J26" s="307" t="s">
        <v>917</v>
      </c>
    </row>
    <row r="27" spans="1:10" s="129" customFormat="1" ht="32.25" thickBot="1" x14ac:dyDescent="0.3">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1</v>
      </c>
      <c r="E28" s="156">
        <f t="shared" ref="E28:E29" si="3">(D28/B28)</f>
        <v>0.5</v>
      </c>
      <c r="F28" s="163"/>
      <c r="G28" s="166">
        <v>0</v>
      </c>
      <c r="H28" s="127">
        <v>0</v>
      </c>
      <c r="I28" s="128">
        <f t="shared" si="0"/>
        <v>0</v>
      </c>
      <c r="J28" s="309" t="s">
        <v>918</v>
      </c>
    </row>
    <row r="29" spans="1:10" ht="48.75" thickBot="1" x14ac:dyDescent="0.3">
      <c r="A29" s="116" t="s">
        <v>16</v>
      </c>
      <c r="B29" s="154">
        <v>2</v>
      </c>
      <c r="C29" s="115">
        <v>2</v>
      </c>
      <c r="D29" s="148">
        <v>2</v>
      </c>
      <c r="E29" s="156">
        <f t="shared" si="3"/>
        <v>1</v>
      </c>
      <c r="F29" s="163" t="s">
        <v>172</v>
      </c>
      <c r="G29" s="166">
        <v>2</v>
      </c>
      <c r="H29" s="127">
        <v>2</v>
      </c>
      <c r="I29" s="128">
        <f t="shared" si="0"/>
        <v>1</v>
      </c>
      <c r="J29" s="180" t="s">
        <v>919</v>
      </c>
    </row>
    <row r="30" spans="1:10" s="129" customFormat="1" ht="32.25" thickBot="1" x14ac:dyDescent="0.3">
      <c r="A30" s="132" t="s">
        <v>17</v>
      </c>
      <c r="B30" s="133">
        <f>SUM(B31,B34,B41,B46,B49,B52,B55,B60,B63)</f>
        <v>52</v>
      </c>
      <c r="C30" s="133">
        <f>SUM(C31,C34,C41,C46,C49,C52,C55,C60,C63)</f>
        <v>52</v>
      </c>
      <c r="D30" s="133">
        <f>SUM(D31,D34,D41,D46,D49,D52,D55,D60,D63)</f>
        <v>47</v>
      </c>
      <c r="E30" s="134">
        <f>(D30/B30)</f>
        <v>0.90384615384615385</v>
      </c>
      <c r="F30" s="152" t="str">
        <f>IF(E30&gt;=0.5,"Đạt","Không đạt")</f>
        <v>Đạt</v>
      </c>
      <c r="G30" s="133">
        <f>SUM(G31,G34,G41,G46,G49,G52,G55,G60,G63)</f>
        <v>40</v>
      </c>
      <c r="H30" s="133">
        <f>SUM(H31,H34,H41,H46,H49,H52,H55,H60,H63)</f>
        <v>40</v>
      </c>
      <c r="I30" s="134">
        <f t="shared" si="0"/>
        <v>0.76923076923076927</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195</v>
      </c>
      <c r="G32" s="166">
        <v>2</v>
      </c>
      <c r="H32" s="127">
        <v>2</v>
      </c>
      <c r="I32" s="128">
        <f t="shared" si="0"/>
        <v>1</v>
      </c>
      <c r="J32" s="169" t="s">
        <v>195</v>
      </c>
    </row>
    <row r="33" spans="1:10" ht="24.75" thickBot="1" x14ac:dyDescent="0.3">
      <c r="A33" s="118" t="s">
        <v>20</v>
      </c>
      <c r="B33" s="154">
        <v>2</v>
      </c>
      <c r="C33" s="115">
        <v>2</v>
      </c>
      <c r="D33" s="148">
        <v>2</v>
      </c>
      <c r="E33" s="156">
        <f t="shared" si="4"/>
        <v>1</v>
      </c>
      <c r="F33" s="169" t="s">
        <v>196</v>
      </c>
      <c r="G33" s="166">
        <v>2</v>
      </c>
      <c r="H33" s="127">
        <v>2</v>
      </c>
      <c r="I33" s="128">
        <f t="shared" si="0"/>
        <v>1</v>
      </c>
      <c r="J33" s="316" t="s">
        <v>196</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9</v>
      </c>
      <c r="H34" s="136">
        <f>SUM(H35:H40)</f>
        <v>9</v>
      </c>
      <c r="I34" s="138">
        <f t="shared" si="0"/>
        <v>0.75</v>
      </c>
      <c r="J34" s="160" t="str">
        <f>IF(I34&gt;=0.5,"Đạt","Không đạt")</f>
        <v>Đạt</v>
      </c>
    </row>
    <row r="35" spans="1:10" ht="51.75" thickBot="1" x14ac:dyDescent="0.3">
      <c r="A35" s="120" t="s">
        <v>22</v>
      </c>
      <c r="B35" s="154">
        <v>2</v>
      </c>
      <c r="C35" s="115">
        <v>2</v>
      </c>
      <c r="D35" s="148">
        <v>2</v>
      </c>
      <c r="E35" s="156">
        <f t="shared" ref="E35:E40" si="5">(D35/B35)</f>
        <v>1</v>
      </c>
      <c r="F35" s="169" t="s">
        <v>174</v>
      </c>
      <c r="G35" s="166">
        <v>2</v>
      </c>
      <c r="H35" s="127">
        <v>2</v>
      </c>
      <c r="I35" s="128">
        <f t="shared" si="0"/>
        <v>1</v>
      </c>
      <c r="J35" s="179" t="s">
        <v>94</v>
      </c>
    </row>
    <row r="36" spans="1:10" ht="36.75" thickBot="1" x14ac:dyDescent="0.3">
      <c r="A36" s="118" t="s">
        <v>23</v>
      </c>
      <c r="B36" s="154">
        <v>2</v>
      </c>
      <c r="C36" s="115">
        <v>2</v>
      </c>
      <c r="D36" s="148">
        <v>2</v>
      </c>
      <c r="E36" s="156">
        <f t="shared" si="5"/>
        <v>1</v>
      </c>
      <c r="F36" s="169" t="s">
        <v>175</v>
      </c>
      <c r="G36" s="166">
        <v>2</v>
      </c>
      <c r="H36" s="127">
        <v>2</v>
      </c>
      <c r="I36" s="128">
        <f t="shared" si="0"/>
        <v>1</v>
      </c>
      <c r="J36" s="179" t="s">
        <v>95</v>
      </c>
    </row>
    <row r="37" spans="1:10" ht="48.75" thickBot="1" x14ac:dyDescent="0.3">
      <c r="A37" s="118" t="s">
        <v>24</v>
      </c>
      <c r="B37" s="154">
        <v>2</v>
      </c>
      <c r="C37" s="115">
        <v>2</v>
      </c>
      <c r="D37" s="148">
        <v>2</v>
      </c>
      <c r="E37" s="156">
        <f t="shared" si="5"/>
        <v>1</v>
      </c>
      <c r="F37" s="169" t="s">
        <v>197</v>
      </c>
      <c r="G37" s="166">
        <v>2</v>
      </c>
      <c r="H37" s="127">
        <v>2</v>
      </c>
      <c r="I37" s="128">
        <f t="shared" si="0"/>
        <v>1</v>
      </c>
      <c r="J37" s="179" t="s">
        <v>920</v>
      </c>
    </row>
    <row r="38" spans="1:10" ht="36.75" thickBot="1" x14ac:dyDescent="0.3">
      <c r="A38" s="118" t="s">
        <v>25</v>
      </c>
      <c r="B38" s="154">
        <v>2</v>
      </c>
      <c r="C38" s="115">
        <v>2</v>
      </c>
      <c r="D38" s="148">
        <v>2</v>
      </c>
      <c r="E38" s="156">
        <f t="shared" si="5"/>
        <v>1</v>
      </c>
      <c r="F38" s="169" t="s">
        <v>198</v>
      </c>
      <c r="G38" s="166">
        <v>2</v>
      </c>
      <c r="H38" s="127">
        <v>2</v>
      </c>
      <c r="I38" s="128">
        <f t="shared" si="0"/>
        <v>1</v>
      </c>
      <c r="J38" s="179" t="s">
        <v>469</v>
      </c>
    </row>
    <row r="39" spans="1:10" ht="24.75" thickBot="1" x14ac:dyDescent="0.3">
      <c r="A39" s="118" t="s">
        <v>26</v>
      </c>
      <c r="B39" s="154">
        <v>2</v>
      </c>
      <c r="C39" s="115">
        <v>2</v>
      </c>
      <c r="D39" s="148">
        <v>2</v>
      </c>
      <c r="E39" s="156">
        <f t="shared" si="5"/>
        <v>1</v>
      </c>
      <c r="F39" s="169" t="s">
        <v>199</v>
      </c>
      <c r="G39" s="166">
        <v>0</v>
      </c>
      <c r="H39" s="127">
        <v>0</v>
      </c>
      <c r="I39" s="128">
        <f t="shared" si="0"/>
        <v>0</v>
      </c>
      <c r="J39" s="306" t="s">
        <v>921</v>
      </c>
    </row>
    <row r="40" spans="1:10" ht="60.75" thickBot="1" x14ac:dyDescent="0.3">
      <c r="A40" s="118" t="s">
        <v>27</v>
      </c>
      <c r="B40" s="154">
        <v>2</v>
      </c>
      <c r="C40" s="115">
        <v>2</v>
      </c>
      <c r="D40" s="148">
        <v>2</v>
      </c>
      <c r="E40" s="156">
        <f t="shared" si="5"/>
        <v>1</v>
      </c>
      <c r="F40" s="169" t="s">
        <v>200</v>
      </c>
      <c r="G40" s="166">
        <v>1</v>
      </c>
      <c r="H40" s="127">
        <v>1</v>
      </c>
      <c r="I40" s="128">
        <f t="shared" si="0"/>
        <v>0.5</v>
      </c>
      <c r="J40" s="179" t="s">
        <v>923</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169" t="s">
        <v>201</v>
      </c>
      <c r="G42" s="166">
        <v>2</v>
      </c>
      <c r="H42" s="127">
        <v>2</v>
      </c>
      <c r="I42" s="128">
        <f t="shared" si="0"/>
        <v>1</v>
      </c>
      <c r="J42" s="179" t="s">
        <v>512</v>
      </c>
    </row>
    <row r="43" spans="1:10" ht="36.75" thickBot="1" x14ac:dyDescent="0.3">
      <c r="A43" s="118" t="s">
        <v>30</v>
      </c>
      <c r="B43" s="154">
        <v>2</v>
      </c>
      <c r="C43" s="115">
        <v>2</v>
      </c>
      <c r="D43" s="148">
        <v>2</v>
      </c>
      <c r="E43" s="156">
        <f t="shared" si="6"/>
        <v>1</v>
      </c>
      <c r="F43" s="169" t="s">
        <v>202</v>
      </c>
      <c r="G43" s="166">
        <v>2</v>
      </c>
      <c r="H43" s="127">
        <v>2</v>
      </c>
      <c r="I43" s="128">
        <f t="shared" si="0"/>
        <v>1</v>
      </c>
      <c r="J43" s="179" t="s">
        <v>525</v>
      </c>
    </row>
    <row r="44" spans="1:10" ht="48.75" thickBot="1" x14ac:dyDescent="0.3">
      <c r="A44" s="118" t="s">
        <v>31</v>
      </c>
      <c r="B44" s="154">
        <v>2</v>
      </c>
      <c r="C44" s="115">
        <v>2</v>
      </c>
      <c r="D44" s="148">
        <v>2</v>
      </c>
      <c r="E44" s="156">
        <f t="shared" si="6"/>
        <v>1</v>
      </c>
      <c r="F44" s="169" t="s">
        <v>203</v>
      </c>
      <c r="G44" s="166">
        <v>2</v>
      </c>
      <c r="H44" s="127">
        <v>2</v>
      </c>
      <c r="I44" s="128">
        <f t="shared" si="0"/>
        <v>1</v>
      </c>
      <c r="J44" s="179" t="s">
        <v>102</v>
      </c>
    </row>
    <row r="45" spans="1:10" ht="48.75" thickBot="1" x14ac:dyDescent="0.3">
      <c r="A45" s="118" t="s">
        <v>32</v>
      </c>
      <c r="B45" s="154">
        <v>2</v>
      </c>
      <c r="C45" s="115">
        <v>2</v>
      </c>
      <c r="D45" s="148">
        <v>2</v>
      </c>
      <c r="E45" s="156">
        <f t="shared" si="6"/>
        <v>1</v>
      </c>
      <c r="F45" s="169" t="s">
        <v>203</v>
      </c>
      <c r="G45" s="166">
        <v>1</v>
      </c>
      <c r="H45" s="127">
        <v>1</v>
      </c>
      <c r="I45" s="128">
        <f t="shared" si="0"/>
        <v>0.5</v>
      </c>
      <c r="J45" s="179"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79" t="s">
        <v>158</v>
      </c>
      <c r="G47" s="166">
        <v>2</v>
      </c>
      <c r="H47" s="127">
        <v>2</v>
      </c>
      <c r="I47" s="128">
        <f t="shared" si="0"/>
        <v>1</v>
      </c>
      <c r="J47" s="179" t="s">
        <v>513</v>
      </c>
    </row>
    <row r="48" spans="1:10" ht="60.75" thickBot="1" x14ac:dyDescent="0.3">
      <c r="A48" s="118" t="s">
        <v>34</v>
      </c>
      <c r="B48" s="154">
        <v>2</v>
      </c>
      <c r="C48" s="115">
        <v>2</v>
      </c>
      <c r="D48" s="148">
        <v>2</v>
      </c>
      <c r="E48" s="156">
        <f t="shared" si="7"/>
        <v>1</v>
      </c>
      <c r="F48" s="182"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88" t="s">
        <v>159</v>
      </c>
      <c r="G50" s="166">
        <v>2</v>
      </c>
      <c r="H50" s="127">
        <v>2</v>
      </c>
      <c r="I50" s="128">
        <f t="shared" si="0"/>
        <v>1</v>
      </c>
      <c r="J50" s="179" t="s">
        <v>380</v>
      </c>
    </row>
    <row r="51" spans="1:10" ht="28.5" thickBot="1" x14ac:dyDescent="0.3">
      <c r="A51" s="116" t="s">
        <v>36</v>
      </c>
      <c r="B51" s="154">
        <v>2</v>
      </c>
      <c r="C51" s="115">
        <v>2</v>
      </c>
      <c r="D51" s="148">
        <v>1</v>
      </c>
      <c r="E51" s="156">
        <f t="shared" si="8"/>
        <v>0.5</v>
      </c>
      <c r="F51" s="185" t="s">
        <v>160</v>
      </c>
      <c r="G51" s="166">
        <v>1</v>
      </c>
      <c r="H51" s="127">
        <v>1</v>
      </c>
      <c r="I51" s="128">
        <f t="shared" si="0"/>
        <v>0.5</v>
      </c>
      <c r="J51" s="179" t="s">
        <v>924</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2</v>
      </c>
      <c r="E53" s="156">
        <f t="shared" ref="E53:E54" si="9">(D53/B53)</f>
        <v>1</v>
      </c>
      <c r="F53" s="179" t="s">
        <v>106</v>
      </c>
      <c r="G53" s="166">
        <v>0</v>
      </c>
      <c r="H53" s="127">
        <v>0</v>
      </c>
      <c r="I53" s="128">
        <f t="shared" si="0"/>
        <v>0</v>
      </c>
      <c r="J53" s="306" t="s">
        <v>926</v>
      </c>
    </row>
    <row r="54" spans="1:10" ht="60.75" thickBot="1" x14ac:dyDescent="0.3">
      <c r="A54" s="118" t="s">
        <v>38</v>
      </c>
      <c r="B54" s="154">
        <v>2</v>
      </c>
      <c r="C54" s="115">
        <v>2</v>
      </c>
      <c r="D54" s="148">
        <v>2</v>
      </c>
      <c r="E54" s="156">
        <f t="shared" si="9"/>
        <v>1</v>
      </c>
      <c r="F54" s="179" t="s">
        <v>106</v>
      </c>
      <c r="G54" s="166">
        <v>0</v>
      </c>
      <c r="H54" s="127">
        <v>0</v>
      </c>
      <c r="I54" s="128">
        <f t="shared" si="0"/>
        <v>0</v>
      </c>
      <c r="J54" s="306" t="s">
        <v>925</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136">
        <f>SUM(G56:G59)</f>
        <v>7</v>
      </c>
      <c r="H55" s="136">
        <f>SUM(H56:H59)</f>
        <v>7</v>
      </c>
      <c r="I55" s="138">
        <f t="shared" si="0"/>
        <v>0.875</v>
      </c>
      <c r="J55" s="160" t="str">
        <f>IF(I55&gt;=0.5,"Đạt","Không đạt")</f>
        <v>Đạt</v>
      </c>
    </row>
    <row r="56" spans="1:10" ht="48.75" thickBot="1" x14ac:dyDescent="0.3">
      <c r="A56" s="118" t="s">
        <v>39</v>
      </c>
      <c r="B56" s="154">
        <v>2</v>
      </c>
      <c r="C56" s="115">
        <v>2</v>
      </c>
      <c r="D56" s="148">
        <v>2</v>
      </c>
      <c r="E56" s="156">
        <f t="shared" ref="E56:E59" si="10">(D56/B56)</f>
        <v>1</v>
      </c>
      <c r="F56" s="179" t="s">
        <v>161</v>
      </c>
      <c r="G56" s="166">
        <v>1</v>
      </c>
      <c r="H56" s="127">
        <v>1</v>
      </c>
      <c r="I56" s="128">
        <f t="shared" si="0"/>
        <v>0.5</v>
      </c>
      <c r="J56" s="118" t="s">
        <v>900</v>
      </c>
    </row>
    <row r="57" spans="1:10" ht="60.75" thickBot="1" x14ac:dyDescent="0.3">
      <c r="A57" s="118" t="s">
        <v>40</v>
      </c>
      <c r="B57" s="154">
        <v>2</v>
      </c>
      <c r="C57" s="115">
        <v>2</v>
      </c>
      <c r="D57" s="148">
        <v>2</v>
      </c>
      <c r="E57" s="156">
        <f t="shared" si="10"/>
        <v>1</v>
      </c>
      <c r="F57" s="179" t="s">
        <v>161</v>
      </c>
      <c r="G57" s="166">
        <v>2</v>
      </c>
      <c r="H57" s="127">
        <v>2</v>
      </c>
      <c r="I57" s="128">
        <f t="shared" si="0"/>
        <v>1</v>
      </c>
      <c r="J57" s="118" t="s">
        <v>1086</v>
      </c>
    </row>
    <row r="58" spans="1:10" ht="36.75" thickBot="1" x14ac:dyDescent="0.3">
      <c r="A58" s="118" t="s">
        <v>41</v>
      </c>
      <c r="B58" s="154">
        <v>2</v>
      </c>
      <c r="C58" s="115">
        <v>2</v>
      </c>
      <c r="D58" s="148">
        <v>2</v>
      </c>
      <c r="E58" s="156">
        <f t="shared" si="10"/>
        <v>1</v>
      </c>
      <c r="F58" s="179" t="s">
        <v>161</v>
      </c>
      <c r="G58" s="166">
        <v>2</v>
      </c>
      <c r="H58" s="127">
        <v>2</v>
      </c>
      <c r="I58" s="128">
        <f t="shared" si="0"/>
        <v>1</v>
      </c>
      <c r="J58" s="118" t="s">
        <v>1086</v>
      </c>
    </row>
    <row r="59" spans="1:10" ht="48.75" thickBot="1" x14ac:dyDescent="0.3">
      <c r="A59" s="118" t="s">
        <v>42</v>
      </c>
      <c r="B59" s="154">
        <v>2</v>
      </c>
      <c r="C59" s="115">
        <v>2</v>
      </c>
      <c r="D59" s="148">
        <v>0</v>
      </c>
      <c r="E59" s="156">
        <f t="shared" si="10"/>
        <v>0</v>
      </c>
      <c r="F59" s="115"/>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75" thickBot="1" x14ac:dyDescent="0.3">
      <c r="A61" s="118" t="s">
        <v>43</v>
      </c>
      <c r="B61" s="154">
        <v>2</v>
      </c>
      <c r="C61" s="126">
        <v>2</v>
      </c>
      <c r="D61" s="148">
        <v>2</v>
      </c>
      <c r="E61" s="156">
        <f t="shared" ref="E61:E62" si="11">(D61/B61)</f>
        <v>1</v>
      </c>
      <c r="F61" s="173" t="s">
        <v>183</v>
      </c>
      <c r="G61" s="166">
        <v>2</v>
      </c>
      <c r="H61" s="127">
        <v>2</v>
      </c>
      <c r="I61" s="128">
        <f t="shared" si="0"/>
        <v>1</v>
      </c>
      <c r="J61" s="179" t="s">
        <v>112</v>
      </c>
    </row>
    <row r="62" spans="1:10" ht="36.75" thickBot="1" x14ac:dyDescent="0.3">
      <c r="A62" s="118" t="s">
        <v>44</v>
      </c>
      <c r="B62" s="154">
        <v>2</v>
      </c>
      <c r="C62" s="126">
        <v>2</v>
      </c>
      <c r="D62" s="148">
        <v>2</v>
      </c>
      <c r="E62" s="156">
        <f t="shared" si="11"/>
        <v>1</v>
      </c>
      <c r="F62" s="171" t="s">
        <v>163</v>
      </c>
      <c r="G62" s="166">
        <v>1</v>
      </c>
      <c r="H62" s="127">
        <v>1</v>
      </c>
      <c r="I62" s="128">
        <f t="shared" si="0"/>
        <v>0.5</v>
      </c>
      <c r="J62" s="118" t="s">
        <v>901</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79" t="s">
        <v>164</v>
      </c>
      <c r="G64" s="166">
        <v>2</v>
      </c>
      <c r="H64" s="127">
        <v>2</v>
      </c>
      <c r="I64" s="128">
        <f t="shared" si="0"/>
        <v>1</v>
      </c>
      <c r="J64" s="118" t="s">
        <v>902</v>
      </c>
    </row>
    <row r="65" spans="1:10" ht="108.75" thickBot="1" x14ac:dyDescent="0.3">
      <c r="A65" s="121" t="s">
        <v>46</v>
      </c>
      <c r="B65" s="154">
        <v>2</v>
      </c>
      <c r="C65" s="126">
        <v>2</v>
      </c>
      <c r="D65" s="148">
        <v>1</v>
      </c>
      <c r="E65" s="156">
        <f t="shared" si="12"/>
        <v>0.5</v>
      </c>
      <c r="F65" s="179" t="s">
        <v>184</v>
      </c>
      <c r="G65" s="166">
        <v>1</v>
      </c>
      <c r="H65" s="127">
        <v>1</v>
      </c>
      <c r="I65" s="128">
        <f t="shared" si="0"/>
        <v>0.5</v>
      </c>
      <c r="J65" s="329" t="s">
        <v>1087</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11</v>
      </c>
      <c r="H66" s="133">
        <f>SUM(H67,H72,H75)</f>
        <v>11</v>
      </c>
      <c r="I66" s="134">
        <f t="shared" si="0"/>
        <v>0.6875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7</v>
      </c>
      <c r="H67" s="136">
        <f>SUM(H68:H71)</f>
        <v>7</v>
      </c>
      <c r="I67" s="138">
        <f t="shared" si="0"/>
        <v>0.875</v>
      </c>
      <c r="J67" s="136" t="str">
        <f>IF(I67&gt;=0.5,"Đạt","Không đạt")</f>
        <v>Đạt</v>
      </c>
    </row>
    <row r="68" spans="1:10" ht="72.75" thickBot="1" x14ac:dyDescent="0.3">
      <c r="A68" s="121" t="s">
        <v>49</v>
      </c>
      <c r="B68" s="154">
        <v>2</v>
      </c>
      <c r="C68" s="126">
        <v>2</v>
      </c>
      <c r="D68" s="148">
        <v>2</v>
      </c>
      <c r="E68" s="156">
        <f t="shared" ref="E68:E71" si="13">(D68/B68)</f>
        <v>1</v>
      </c>
      <c r="F68" s="169" t="s">
        <v>165</v>
      </c>
      <c r="G68" s="166">
        <v>2</v>
      </c>
      <c r="H68" s="127">
        <v>2</v>
      </c>
      <c r="I68" s="128">
        <f t="shared" si="0"/>
        <v>1</v>
      </c>
      <c r="J68" s="179" t="s">
        <v>116</v>
      </c>
    </row>
    <row r="69" spans="1:10" ht="24.75" thickBot="1" x14ac:dyDescent="0.3">
      <c r="A69" s="121" t="s">
        <v>50</v>
      </c>
      <c r="B69" s="154">
        <v>2</v>
      </c>
      <c r="C69" s="126">
        <v>2</v>
      </c>
      <c r="D69" s="148">
        <v>2</v>
      </c>
      <c r="E69" s="156">
        <f t="shared" si="13"/>
        <v>1</v>
      </c>
      <c r="F69" s="169" t="s">
        <v>204</v>
      </c>
      <c r="G69" s="166">
        <v>2</v>
      </c>
      <c r="H69" s="127">
        <v>2</v>
      </c>
      <c r="I69" s="128">
        <f t="shared" si="0"/>
        <v>1</v>
      </c>
      <c r="J69" s="331" t="s">
        <v>927</v>
      </c>
    </row>
    <row r="70" spans="1:10" ht="48.75" thickBot="1" x14ac:dyDescent="0.3">
      <c r="A70" s="121" t="s">
        <v>51</v>
      </c>
      <c r="B70" s="154">
        <v>2</v>
      </c>
      <c r="C70" s="126">
        <v>2</v>
      </c>
      <c r="D70" s="148">
        <v>2</v>
      </c>
      <c r="E70" s="156">
        <f t="shared" si="13"/>
        <v>1</v>
      </c>
      <c r="F70" s="169" t="s">
        <v>205</v>
      </c>
      <c r="G70" s="166">
        <v>1</v>
      </c>
      <c r="H70" s="127">
        <v>1</v>
      </c>
      <c r="I70" s="128">
        <f t="shared" si="0"/>
        <v>0.5</v>
      </c>
      <c r="J70" s="226" t="s">
        <v>836</v>
      </c>
    </row>
    <row r="71" spans="1:10" ht="72.75" thickBot="1" x14ac:dyDescent="0.3">
      <c r="A71" s="121" t="s">
        <v>52</v>
      </c>
      <c r="B71" s="154">
        <v>2</v>
      </c>
      <c r="C71" s="126">
        <v>2</v>
      </c>
      <c r="D71" s="148">
        <v>2</v>
      </c>
      <c r="E71" s="156">
        <f t="shared" si="13"/>
        <v>1</v>
      </c>
      <c r="F71" s="169" t="s">
        <v>206</v>
      </c>
      <c r="G71" s="166">
        <v>2</v>
      </c>
      <c r="H71" s="127">
        <v>2</v>
      </c>
      <c r="I71" s="128">
        <f t="shared" si="0"/>
        <v>1</v>
      </c>
      <c r="J71" s="331" t="s">
        <v>928</v>
      </c>
    </row>
    <row r="72" spans="1:10" s="129" customFormat="1" ht="48" thickBot="1" x14ac:dyDescent="0.3">
      <c r="A72" s="140" t="s">
        <v>63</v>
      </c>
      <c r="B72" s="136">
        <f>SUM(B73:B74)</f>
        <v>4</v>
      </c>
      <c r="C72" s="136">
        <f>SUM(C73:C74)</f>
        <v>4</v>
      </c>
      <c r="D72" s="136">
        <f>SUM(D73:D74)</f>
        <v>0</v>
      </c>
      <c r="E72" s="137">
        <f>(D72/B72)</f>
        <v>0</v>
      </c>
      <c r="F72" s="136" t="str">
        <f>IF(E72&gt;=0.5,"Đạt","Không đạt")</f>
        <v>Không 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0</v>
      </c>
      <c r="E73" s="156">
        <f t="shared" ref="E73:E74" si="14">(D73/B73)</f>
        <v>0</v>
      </c>
      <c r="F73" s="179"/>
      <c r="G73" s="166">
        <v>2</v>
      </c>
      <c r="H73" s="127">
        <v>2</v>
      </c>
      <c r="I73" s="128">
        <f t="shared" si="0"/>
        <v>1</v>
      </c>
      <c r="J73" s="118" t="s">
        <v>571</v>
      </c>
    </row>
    <row r="74" spans="1:10" ht="36.75" thickBot="1" x14ac:dyDescent="0.3">
      <c r="A74" s="121" t="s">
        <v>54</v>
      </c>
      <c r="B74" s="154">
        <v>2</v>
      </c>
      <c r="C74" s="126">
        <v>2</v>
      </c>
      <c r="D74" s="148">
        <v>0</v>
      </c>
      <c r="E74" s="156">
        <f t="shared" si="14"/>
        <v>0</v>
      </c>
      <c r="F74" s="187"/>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69" t="s">
        <v>207</v>
      </c>
      <c r="G76" s="166">
        <v>2</v>
      </c>
      <c r="H76" s="127">
        <v>2</v>
      </c>
      <c r="I76" s="128">
        <f t="shared" si="0"/>
        <v>1</v>
      </c>
      <c r="J76" s="179" t="s">
        <v>514</v>
      </c>
    </row>
    <row r="77" spans="1:10" ht="36.75" thickBot="1" x14ac:dyDescent="0.3">
      <c r="A77" s="121" t="s">
        <v>56</v>
      </c>
      <c r="B77" s="154">
        <v>2</v>
      </c>
      <c r="C77" s="126">
        <v>2</v>
      </c>
      <c r="D77" s="148">
        <v>0</v>
      </c>
      <c r="E77" s="156">
        <f t="shared" si="15"/>
        <v>0</v>
      </c>
      <c r="F77" s="173"/>
      <c r="G77" s="166">
        <v>0</v>
      </c>
      <c r="H77" s="127">
        <v>0</v>
      </c>
      <c r="I77" s="128">
        <f t="shared" si="0"/>
        <v>0</v>
      </c>
      <c r="J77" s="179" t="s">
        <v>929</v>
      </c>
    </row>
    <row r="78" spans="1:10" ht="16.5" thickBot="1" x14ac:dyDescent="0.3">
      <c r="A78" s="122" t="s">
        <v>57</v>
      </c>
      <c r="B78" s="153">
        <f>SUM(B16,B30,B66)</f>
        <v>88</v>
      </c>
      <c r="C78" s="117">
        <f>SUM(C16,C30,C66)</f>
        <v>88</v>
      </c>
      <c r="D78" s="124">
        <f>SUM(D16,D30,D66)</f>
        <v>74</v>
      </c>
      <c r="E78" s="164">
        <f>(D78/B78)</f>
        <v>0.84090909090909094</v>
      </c>
      <c r="F78" s="115"/>
      <c r="G78" s="165">
        <f>SUM(G16,G30,G66)</f>
        <v>63</v>
      </c>
      <c r="H78" s="124">
        <f>SUM(H16,H30,H66)</f>
        <v>63</v>
      </c>
      <c r="I78" s="164">
        <f t="shared" si="0"/>
        <v>0.71590909090909094</v>
      </c>
      <c r="J78" s="115"/>
    </row>
    <row r="79" spans="1:10" ht="16.5" thickBot="1" x14ac:dyDescent="0.3">
      <c r="A79" s="122" t="s">
        <v>58</v>
      </c>
      <c r="B79" s="153">
        <v>100</v>
      </c>
      <c r="C79" s="117">
        <f>(C78*B79)/B78</f>
        <v>100</v>
      </c>
      <c r="D79" s="125">
        <f>(D78*B79)/B78</f>
        <v>84.090909090909093</v>
      </c>
      <c r="E79" s="164">
        <f>(D79/B79)</f>
        <v>0.84090909090909094</v>
      </c>
      <c r="F79" s="115"/>
      <c r="G79" s="167">
        <f>(G78/B78)*100</f>
        <v>71.590909090909093</v>
      </c>
      <c r="H79" s="125">
        <f>(H78*B79)/B78</f>
        <v>71.590909090909093</v>
      </c>
      <c r="I79" s="164">
        <f t="shared" si="0"/>
        <v>0.71590909090909094</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209</v>
      </c>
      <c r="B86" s="390"/>
      <c r="C86" s="390"/>
      <c r="D86" s="390"/>
      <c r="E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0" orientation="portrait"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topLeftCell="A4" zoomScale="115" zoomScaleNormal="115" workbookViewId="0">
      <selection activeCell="L18" sqref="L1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32.4257812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693</v>
      </c>
      <c r="B8" s="383"/>
      <c r="C8" s="383"/>
      <c r="D8" s="383"/>
      <c r="E8" s="383"/>
      <c r="F8" s="383"/>
      <c r="G8" s="383"/>
      <c r="H8" s="383"/>
      <c r="I8" s="383"/>
      <c r="J8" s="383"/>
    </row>
    <row r="9" spans="1:13" ht="16.5" x14ac:dyDescent="0.25">
      <c r="A9" s="383" t="s">
        <v>694</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1" t="s">
        <v>695</v>
      </c>
      <c r="B11" s="231"/>
      <c r="C11" s="231"/>
      <c r="D11" s="231"/>
      <c r="E11" s="231"/>
      <c r="F11" s="231"/>
      <c r="G11" s="231"/>
      <c r="H11" s="231"/>
      <c r="I11" s="231"/>
      <c r="J11" s="231"/>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17</v>
      </c>
      <c r="E16" s="134">
        <f>(D16/B16)</f>
        <v>0.85</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77" t="s">
        <v>696</v>
      </c>
      <c r="G18" s="166">
        <v>2</v>
      </c>
      <c r="H18" s="127">
        <v>2</v>
      </c>
      <c r="I18" s="128">
        <f t="shared" si="0"/>
        <v>1</v>
      </c>
      <c r="J18" s="183" t="s">
        <v>930</v>
      </c>
    </row>
    <row r="19" spans="1:10" ht="60.75" thickBot="1" x14ac:dyDescent="0.3">
      <c r="A19" s="118" t="s">
        <v>7</v>
      </c>
      <c r="B19" s="154">
        <v>2</v>
      </c>
      <c r="C19" s="115">
        <v>2</v>
      </c>
      <c r="D19" s="148">
        <v>2</v>
      </c>
      <c r="E19" s="156">
        <f t="shared" ref="E19:E23" si="1">(D19/B19)</f>
        <v>1</v>
      </c>
      <c r="F19" s="186" t="s">
        <v>147</v>
      </c>
      <c r="G19" s="166">
        <v>2</v>
      </c>
      <c r="H19" s="127">
        <v>2</v>
      </c>
      <c r="I19" s="128">
        <f t="shared" si="0"/>
        <v>1</v>
      </c>
      <c r="J19" s="118" t="s">
        <v>931</v>
      </c>
    </row>
    <row r="20" spans="1:10" ht="60.75" thickBot="1" x14ac:dyDescent="0.3">
      <c r="A20" s="118" t="s">
        <v>8</v>
      </c>
      <c r="B20" s="154">
        <v>2</v>
      </c>
      <c r="C20" s="115">
        <v>2</v>
      </c>
      <c r="D20" s="148">
        <v>2</v>
      </c>
      <c r="E20" s="156">
        <f t="shared" si="1"/>
        <v>1</v>
      </c>
      <c r="F20" s="186" t="s">
        <v>147</v>
      </c>
      <c r="G20" s="166">
        <v>2</v>
      </c>
      <c r="H20" s="127">
        <v>2</v>
      </c>
      <c r="I20" s="128">
        <f t="shared" si="0"/>
        <v>1</v>
      </c>
      <c r="J20" s="118" t="s">
        <v>931</v>
      </c>
    </row>
    <row r="21" spans="1:10" ht="72.75" thickBot="1" x14ac:dyDescent="0.3">
      <c r="A21" s="118" t="s">
        <v>9</v>
      </c>
      <c r="B21" s="154">
        <v>2</v>
      </c>
      <c r="C21" s="115">
        <v>2</v>
      </c>
      <c r="D21" s="148">
        <v>2</v>
      </c>
      <c r="E21" s="156">
        <f t="shared" si="1"/>
        <v>1</v>
      </c>
      <c r="F21" s="179" t="s">
        <v>147</v>
      </c>
      <c r="G21" s="166">
        <v>2</v>
      </c>
      <c r="H21" s="127">
        <v>2</v>
      </c>
      <c r="I21" s="128">
        <f t="shared" si="0"/>
        <v>1</v>
      </c>
      <c r="J21" s="118" t="s">
        <v>932</v>
      </c>
    </row>
    <row r="22" spans="1:10" ht="60.75" thickBot="1" x14ac:dyDescent="0.3">
      <c r="A22" s="118" t="s">
        <v>10</v>
      </c>
      <c r="B22" s="154">
        <v>2</v>
      </c>
      <c r="C22" s="115">
        <v>2</v>
      </c>
      <c r="D22" s="148">
        <v>2</v>
      </c>
      <c r="E22" s="156">
        <f t="shared" si="1"/>
        <v>1</v>
      </c>
      <c r="F22" s="179" t="s">
        <v>147</v>
      </c>
      <c r="G22" s="166">
        <v>2</v>
      </c>
      <c r="H22" s="127">
        <v>2</v>
      </c>
      <c r="I22" s="128">
        <f t="shared" si="0"/>
        <v>1</v>
      </c>
      <c r="J22" s="118" t="s">
        <v>931</v>
      </c>
    </row>
    <row r="23" spans="1:10" ht="48.75" thickBot="1" x14ac:dyDescent="0.3">
      <c r="A23" s="118" t="s">
        <v>11</v>
      </c>
      <c r="B23" s="154">
        <v>2</v>
      </c>
      <c r="C23" s="115">
        <v>2</v>
      </c>
      <c r="D23" s="148">
        <v>2</v>
      </c>
      <c r="E23" s="156">
        <f t="shared" si="1"/>
        <v>1</v>
      </c>
      <c r="F23" s="186" t="s">
        <v>147</v>
      </c>
      <c r="G23" s="166">
        <v>0</v>
      </c>
      <c r="H23" s="127">
        <v>0</v>
      </c>
      <c r="I23" s="128">
        <f t="shared" si="0"/>
        <v>0</v>
      </c>
      <c r="J23" s="118"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1</v>
      </c>
      <c r="E25" s="156">
        <f t="shared" ref="E25:E26" si="2">(D25/B25)</f>
        <v>0.5</v>
      </c>
      <c r="F25" s="49" t="s">
        <v>697</v>
      </c>
      <c r="G25" s="166">
        <v>0</v>
      </c>
      <c r="H25" s="127">
        <v>0</v>
      </c>
      <c r="I25" s="128">
        <f t="shared" si="0"/>
        <v>0</v>
      </c>
      <c r="J25" s="118" t="s">
        <v>598</v>
      </c>
    </row>
    <row r="26" spans="1:10" ht="64.5" thickBot="1" x14ac:dyDescent="0.3">
      <c r="A26" s="116" t="s">
        <v>13</v>
      </c>
      <c r="B26" s="154">
        <v>2</v>
      </c>
      <c r="C26" s="115">
        <v>2</v>
      </c>
      <c r="D26" s="148">
        <v>2</v>
      </c>
      <c r="E26" s="156">
        <f t="shared" si="2"/>
        <v>1</v>
      </c>
      <c r="F26" s="163" t="s">
        <v>698</v>
      </c>
      <c r="G26" s="166">
        <v>2</v>
      </c>
      <c r="H26" s="127">
        <v>2</v>
      </c>
      <c r="I26" s="128">
        <f t="shared" si="0"/>
        <v>1</v>
      </c>
      <c r="J26" s="118" t="s">
        <v>933</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0</v>
      </c>
      <c r="E28" s="156">
        <f t="shared" ref="E28:E29" si="3">(D28/B28)</f>
        <v>0</v>
      </c>
      <c r="F28" s="163"/>
      <c r="G28" s="166">
        <v>0</v>
      </c>
      <c r="H28" s="127">
        <v>0</v>
      </c>
      <c r="I28" s="128">
        <f t="shared" si="0"/>
        <v>0</v>
      </c>
      <c r="J28" s="118" t="s">
        <v>719</v>
      </c>
    </row>
    <row r="29" spans="1:10" ht="78.75" customHeight="1" thickBot="1" x14ac:dyDescent="0.3">
      <c r="A29" s="116" t="s">
        <v>16</v>
      </c>
      <c r="B29" s="154">
        <v>2</v>
      </c>
      <c r="C29" s="115">
        <v>2</v>
      </c>
      <c r="D29" s="148">
        <v>2</v>
      </c>
      <c r="E29" s="156">
        <f t="shared" si="3"/>
        <v>1</v>
      </c>
      <c r="F29" s="181" t="s">
        <v>699</v>
      </c>
      <c r="G29" s="166">
        <v>2</v>
      </c>
      <c r="H29" s="127">
        <v>2</v>
      </c>
      <c r="I29" s="128">
        <f t="shared" si="0"/>
        <v>1</v>
      </c>
      <c r="J29" s="181" t="s">
        <v>699</v>
      </c>
    </row>
    <row r="30" spans="1:10" s="129" customFormat="1" ht="32.25" thickBot="1" x14ac:dyDescent="0.3">
      <c r="A30" s="132" t="s">
        <v>17</v>
      </c>
      <c r="B30" s="133">
        <f>SUM(B31,B34,B41,B46,B49,B52,B55,B60,B63)</f>
        <v>52</v>
      </c>
      <c r="C30" s="133">
        <f>SUM(C31,C34,C41,C46,C49,C52,C55,C60,C63)</f>
        <v>52</v>
      </c>
      <c r="D30" s="133">
        <f>SUM(D31,D34,D41,D46,D49,D52,D55,D60,D63)</f>
        <v>49</v>
      </c>
      <c r="E30" s="134">
        <f>(D30/B30)</f>
        <v>0.94230769230769229</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77" t="s">
        <v>700</v>
      </c>
      <c r="G32" s="166">
        <v>2</v>
      </c>
      <c r="H32" s="127">
        <v>2</v>
      </c>
      <c r="I32" s="128">
        <f t="shared" si="0"/>
        <v>1</v>
      </c>
      <c r="J32" s="118" t="s">
        <v>538</v>
      </c>
    </row>
    <row r="33" spans="1:10" ht="28.5" thickBot="1" x14ac:dyDescent="0.3">
      <c r="A33" s="118" t="s">
        <v>20</v>
      </c>
      <c r="B33" s="154">
        <v>2</v>
      </c>
      <c r="C33" s="115">
        <v>2</v>
      </c>
      <c r="D33" s="148">
        <v>2</v>
      </c>
      <c r="E33" s="156">
        <f t="shared" si="4"/>
        <v>1</v>
      </c>
      <c r="F33" s="171" t="s">
        <v>701</v>
      </c>
      <c r="G33" s="166">
        <v>2</v>
      </c>
      <c r="H33" s="127">
        <v>2</v>
      </c>
      <c r="I33" s="128">
        <f t="shared" si="0"/>
        <v>1</v>
      </c>
      <c r="J33" s="118" t="s">
        <v>1088</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1.75" thickBot="1" x14ac:dyDescent="0.3">
      <c r="A35" s="120" t="s">
        <v>22</v>
      </c>
      <c r="B35" s="154">
        <v>2</v>
      </c>
      <c r="C35" s="115">
        <v>2</v>
      </c>
      <c r="D35" s="148">
        <v>2</v>
      </c>
      <c r="E35" s="156">
        <f t="shared" ref="E35:E40" si="5">(D35/B35)</f>
        <v>1</v>
      </c>
      <c r="F35" s="183" t="s">
        <v>174</v>
      </c>
      <c r="G35" s="166">
        <v>2</v>
      </c>
      <c r="H35" s="127">
        <v>2</v>
      </c>
      <c r="I35" s="128">
        <f t="shared" si="0"/>
        <v>1</v>
      </c>
      <c r="J35" s="118" t="s">
        <v>94</v>
      </c>
    </row>
    <row r="36" spans="1:10" ht="36.75" thickBot="1" x14ac:dyDescent="0.3">
      <c r="A36" s="118" t="s">
        <v>23</v>
      </c>
      <c r="B36" s="154">
        <v>2</v>
      </c>
      <c r="C36" s="115">
        <v>2</v>
      </c>
      <c r="D36" s="148">
        <v>2</v>
      </c>
      <c r="E36" s="156">
        <f t="shared" si="5"/>
        <v>1</v>
      </c>
      <c r="F36" s="186" t="s">
        <v>175</v>
      </c>
      <c r="G36" s="166">
        <v>2</v>
      </c>
      <c r="H36" s="127">
        <v>2</v>
      </c>
      <c r="I36" s="128">
        <f t="shared" si="0"/>
        <v>1</v>
      </c>
      <c r="J36" s="118" t="s">
        <v>95</v>
      </c>
    </row>
    <row r="37" spans="1:10" ht="48.75" thickBot="1" x14ac:dyDescent="0.3">
      <c r="A37" s="118" t="s">
        <v>24</v>
      </c>
      <c r="B37" s="154">
        <v>2</v>
      </c>
      <c r="C37" s="115">
        <v>2</v>
      </c>
      <c r="D37" s="148">
        <v>2</v>
      </c>
      <c r="E37" s="156">
        <f t="shared" si="5"/>
        <v>1</v>
      </c>
      <c r="F37" s="173" t="s">
        <v>176</v>
      </c>
      <c r="G37" s="166">
        <v>2</v>
      </c>
      <c r="H37" s="127">
        <v>2</v>
      </c>
      <c r="I37" s="128">
        <f t="shared" si="0"/>
        <v>1</v>
      </c>
      <c r="J37" s="118" t="s">
        <v>152</v>
      </c>
    </row>
    <row r="38" spans="1:10" ht="36.75" thickBot="1" x14ac:dyDescent="0.3">
      <c r="A38" s="118" t="s">
        <v>25</v>
      </c>
      <c r="B38" s="154">
        <v>2</v>
      </c>
      <c r="C38" s="115">
        <v>2</v>
      </c>
      <c r="D38" s="148">
        <v>2</v>
      </c>
      <c r="E38" s="156">
        <f t="shared" si="5"/>
        <v>1</v>
      </c>
      <c r="F38" s="179" t="s">
        <v>177</v>
      </c>
      <c r="G38" s="166">
        <v>2</v>
      </c>
      <c r="H38" s="127">
        <v>2</v>
      </c>
      <c r="I38" s="128">
        <f t="shared" si="0"/>
        <v>1</v>
      </c>
      <c r="J38" s="118" t="s">
        <v>469</v>
      </c>
    </row>
    <row r="39" spans="1:10" ht="36.75" thickBot="1" x14ac:dyDescent="0.3">
      <c r="A39" s="118" t="s">
        <v>26</v>
      </c>
      <c r="B39" s="154">
        <v>2</v>
      </c>
      <c r="C39" s="115">
        <v>2</v>
      </c>
      <c r="D39" s="148">
        <v>2</v>
      </c>
      <c r="E39" s="156">
        <f t="shared" si="5"/>
        <v>1</v>
      </c>
      <c r="F39" s="173" t="s">
        <v>702</v>
      </c>
      <c r="G39" s="166">
        <v>2</v>
      </c>
      <c r="H39" s="127">
        <v>2</v>
      </c>
      <c r="I39" s="128">
        <f t="shared" si="0"/>
        <v>1</v>
      </c>
      <c r="J39" s="301" t="s">
        <v>720</v>
      </c>
    </row>
    <row r="40" spans="1:10" ht="60.75" thickBot="1" x14ac:dyDescent="0.3">
      <c r="A40" s="118" t="s">
        <v>27</v>
      </c>
      <c r="B40" s="154">
        <v>2</v>
      </c>
      <c r="C40" s="115">
        <v>2</v>
      </c>
      <c r="D40" s="148">
        <v>2</v>
      </c>
      <c r="E40" s="156">
        <f t="shared" si="5"/>
        <v>1</v>
      </c>
      <c r="F40" s="177" t="s">
        <v>703</v>
      </c>
      <c r="G40" s="166">
        <v>2</v>
      </c>
      <c r="H40" s="127">
        <v>2</v>
      </c>
      <c r="I40" s="128">
        <f t="shared" si="0"/>
        <v>1</v>
      </c>
      <c r="J40" s="118" t="s">
        <v>721</v>
      </c>
    </row>
    <row r="41" spans="1:10" s="129" customFormat="1" ht="32.25" thickBot="1" x14ac:dyDescent="0.3">
      <c r="A41" s="135" t="s">
        <v>28</v>
      </c>
      <c r="B41" s="136">
        <v>8</v>
      </c>
      <c r="C41" s="136">
        <f>SUM(C42:C45)</f>
        <v>8</v>
      </c>
      <c r="D41" s="136">
        <f>SUM(D42:D45)</f>
        <v>7</v>
      </c>
      <c r="E41" s="137">
        <f>(D41/B41)</f>
        <v>0.875</v>
      </c>
      <c r="F41" s="332"/>
      <c r="G41" s="136">
        <f>SUM(G42:G45)</f>
        <v>7</v>
      </c>
      <c r="H41" s="136">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177" t="s">
        <v>179</v>
      </c>
      <c r="G42" s="166">
        <v>2</v>
      </c>
      <c r="H42" s="127">
        <v>2</v>
      </c>
      <c r="I42" s="128">
        <f t="shared" si="0"/>
        <v>1</v>
      </c>
      <c r="J42" s="118" t="s">
        <v>512</v>
      </c>
    </row>
    <row r="43" spans="1:10" ht="36.75" thickBot="1" x14ac:dyDescent="0.3">
      <c r="A43" s="118" t="s">
        <v>30</v>
      </c>
      <c r="B43" s="154">
        <v>2</v>
      </c>
      <c r="C43" s="115">
        <v>2</v>
      </c>
      <c r="D43" s="148">
        <v>1</v>
      </c>
      <c r="E43" s="156">
        <f t="shared" si="6"/>
        <v>0.5</v>
      </c>
      <c r="F43" s="169" t="s">
        <v>704</v>
      </c>
      <c r="G43" s="166">
        <v>1</v>
      </c>
      <c r="H43" s="127">
        <v>1</v>
      </c>
      <c r="I43" s="128">
        <f t="shared" si="0"/>
        <v>0.5</v>
      </c>
      <c r="J43" s="118" t="s">
        <v>101</v>
      </c>
    </row>
    <row r="44" spans="1:10" ht="48.75" thickBot="1" x14ac:dyDescent="0.3">
      <c r="A44" s="118" t="s">
        <v>31</v>
      </c>
      <c r="B44" s="154">
        <v>2</v>
      </c>
      <c r="C44" s="115">
        <v>2</v>
      </c>
      <c r="D44" s="148">
        <v>2</v>
      </c>
      <c r="E44" s="156">
        <f t="shared" si="6"/>
        <v>1</v>
      </c>
      <c r="F44" s="182" t="s">
        <v>179</v>
      </c>
      <c r="G44" s="166">
        <v>2</v>
      </c>
      <c r="H44" s="127">
        <v>2</v>
      </c>
      <c r="I44" s="128">
        <f t="shared" si="0"/>
        <v>1</v>
      </c>
      <c r="J44" s="118" t="s">
        <v>102</v>
      </c>
    </row>
    <row r="45" spans="1:10" ht="48.75" thickBot="1" x14ac:dyDescent="0.3">
      <c r="A45" s="118" t="s">
        <v>32</v>
      </c>
      <c r="B45" s="154">
        <v>2</v>
      </c>
      <c r="C45" s="115">
        <v>2</v>
      </c>
      <c r="D45" s="148">
        <v>2</v>
      </c>
      <c r="E45" s="156">
        <f t="shared" si="6"/>
        <v>1</v>
      </c>
      <c r="F45" s="169" t="s">
        <v>179</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84" t="s">
        <v>158</v>
      </c>
      <c r="G47" s="166">
        <v>2</v>
      </c>
      <c r="H47" s="127">
        <v>2</v>
      </c>
      <c r="I47" s="128">
        <f t="shared" si="0"/>
        <v>1</v>
      </c>
      <c r="J47" s="179" t="s">
        <v>513</v>
      </c>
    </row>
    <row r="48" spans="1:10" ht="60.75" thickBot="1" x14ac:dyDescent="0.3">
      <c r="A48" s="118" t="s">
        <v>34</v>
      </c>
      <c r="B48" s="154">
        <v>2</v>
      </c>
      <c r="C48" s="115">
        <v>2</v>
      </c>
      <c r="D48" s="148">
        <v>2</v>
      </c>
      <c r="E48" s="156">
        <f t="shared" si="7"/>
        <v>1</v>
      </c>
      <c r="F48" s="169"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86" t="s">
        <v>159</v>
      </c>
      <c r="G50" s="166">
        <v>2</v>
      </c>
      <c r="H50" s="127">
        <v>2</v>
      </c>
      <c r="I50" s="128">
        <f t="shared" si="0"/>
        <v>1</v>
      </c>
      <c r="J50" s="118" t="s">
        <v>159</v>
      </c>
    </row>
    <row r="51" spans="1:10" ht="28.5" thickBot="1" x14ac:dyDescent="0.3">
      <c r="A51" s="116" t="s">
        <v>36</v>
      </c>
      <c r="B51" s="154">
        <v>2</v>
      </c>
      <c r="C51" s="115">
        <v>2</v>
      </c>
      <c r="D51" s="148">
        <v>2</v>
      </c>
      <c r="E51" s="156">
        <f t="shared" si="8"/>
        <v>1</v>
      </c>
      <c r="F51" s="186" t="s">
        <v>160</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75" thickBot="1" x14ac:dyDescent="0.3">
      <c r="A53" s="118" t="s">
        <v>37</v>
      </c>
      <c r="B53" s="154">
        <v>2</v>
      </c>
      <c r="C53" s="115">
        <v>2</v>
      </c>
      <c r="D53" s="148">
        <v>2</v>
      </c>
      <c r="E53" s="156">
        <f t="shared" ref="E53:E54" si="9">(D53/B53)</f>
        <v>1</v>
      </c>
      <c r="F53" s="179" t="s">
        <v>705</v>
      </c>
      <c r="G53" s="166">
        <v>2</v>
      </c>
      <c r="H53" s="127">
        <v>2</v>
      </c>
      <c r="I53" s="128">
        <f t="shared" si="0"/>
        <v>1</v>
      </c>
      <c r="J53" s="306" t="s">
        <v>934</v>
      </c>
    </row>
    <row r="54" spans="1:10" ht="120.75" thickBot="1" x14ac:dyDescent="0.3">
      <c r="A54" s="118" t="s">
        <v>38</v>
      </c>
      <c r="B54" s="154">
        <v>2</v>
      </c>
      <c r="C54" s="115">
        <v>2</v>
      </c>
      <c r="D54" s="148">
        <v>2</v>
      </c>
      <c r="E54" s="156">
        <f t="shared" si="9"/>
        <v>1</v>
      </c>
      <c r="F54" s="179" t="s">
        <v>706</v>
      </c>
      <c r="G54" s="166">
        <v>2</v>
      </c>
      <c r="H54" s="127">
        <v>2</v>
      </c>
      <c r="I54" s="128">
        <f t="shared" si="0"/>
        <v>1</v>
      </c>
      <c r="J54" s="118" t="s">
        <v>1089</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60.75" thickBot="1" x14ac:dyDescent="0.3">
      <c r="A56" s="118" t="s">
        <v>39</v>
      </c>
      <c r="B56" s="154">
        <v>2</v>
      </c>
      <c r="C56" s="115">
        <v>2</v>
      </c>
      <c r="D56" s="148">
        <v>2</v>
      </c>
      <c r="E56" s="156">
        <f t="shared" ref="E56:E59" si="10">(D56/B56)</f>
        <v>1</v>
      </c>
      <c r="F56" s="183" t="s">
        <v>707</v>
      </c>
      <c r="G56" s="166">
        <v>2</v>
      </c>
      <c r="H56" s="127">
        <v>2</v>
      </c>
      <c r="I56" s="128">
        <f t="shared" si="0"/>
        <v>1</v>
      </c>
      <c r="J56" s="118" t="s">
        <v>936</v>
      </c>
    </row>
    <row r="57" spans="1:10" ht="48.75" customHeight="1" thickBot="1" x14ac:dyDescent="0.3">
      <c r="A57" s="118" t="s">
        <v>40</v>
      </c>
      <c r="B57" s="154">
        <v>2</v>
      </c>
      <c r="C57" s="115">
        <v>2</v>
      </c>
      <c r="D57" s="148">
        <v>2</v>
      </c>
      <c r="E57" s="156">
        <f t="shared" si="10"/>
        <v>1</v>
      </c>
      <c r="F57" s="328" t="s">
        <v>708</v>
      </c>
      <c r="G57" s="166">
        <v>2</v>
      </c>
      <c r="H57" s="127">
        <v>2</v>
      </c>
      <c r="I57" s="128">
        <f t="shared" si="0"/>
        <v>1</v>
      </c>
      <c r="J57" s="118" t="s">
        <v>935</v>
      </c>
    </row>
    <row r="58" spans="1:10" ht="60.75" thickBot="1" x14ac:dyDescent="0.3">
      <c r="A58" s="118" t="s">
        <v>41</v>
      </c>
      <c r="B58" s="154">
        <v>2</v>
      </c>
      <c r="C58" s="115">
        <v>2</v>
      </c>
      <c r="D58" s="148">
        <v>2</v>
      </c>
      <c r="E58" s="156">
        <f t="shared" si="10"/>
        <v>1</v>
      </c>
      <c r="F58" s="179" t="s">
        <v>709</v>
      </c>
      <c r="G58" s="166">
        <v>2</v>
      </c>
      <c r="H58" s="127">
        <v>2</v>
      </c>
      <c r="I58" s="128">
        <f t="shared" si="0"/>
        <v>1</v>
      </c>
      <c r="J58" s="118" t="s">
        <v>936</v>
      </c>
    </row>
    <row r="59" spans="1:10" ht="48.75" thickBot="1" x14ac:dyDescent="0.3">
      <c r="A59" s="118" t="s">
        <v>42</v>
      </c>
      <c r="B59" s="154">
        <v>2</v>
      </c>
      <c r="C59" s="115">
        <v>2</v>
      </c>
      <c r="D59" s="148">
        <v>2</v>
      </c>
      <c r="E59" s="156">
        <f t="shared" si="10"/>
        <v>1</v>
      </c>
      <c r="F59" s="179" t="s">
        <v>710</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79" t="s">
        <v>711</v>
      </c>
      <c r="G61" s="166">
        <v>2</v>
      </c>
      <c r="H61" s="127">
        <v>2</v>
      </c>
      <c r="I61" s="128">
        <f t="shared" si="0"/>
        <v>1</v>
      </c>
      <c r="J61" s="118" t="s">
        <v>112</v>
      </c>
    </row>
    <row r="62" spans="1:10" ht="36.75" thickBot="1" x14ac:dyDescent="0.3">
      <c r="A62" s="118" t="s">
        <v>44</v>
      </c>
      <c r="B62" s="154">
        <v>2</v>
      </c>
      <c r="C62" s="126">
        <v>2</v>
      </c>
      <c r="D62" s="148">
        <v>2</v>
      </c>
      <c r="E62" s="156">
        <f t="shared" si="11"/>
        <v>1</v>
      </c>
      <c r="F62" s="202" t="s">
        <v>163</v>
      </c>
      <c r="G62" s="166">
        <v>2</v>
      </c>
      <c r="H62" s="127">
        <v>2</v>
      </c>
      <c r="I62" s="128">
        <f t="shared" si="0"/>
        <v>1</v>
      </c>
      <c r="J62" s="118" t="s">
        <v>937</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86" t="s">
        <v>164</v>
      </c>
      <c r="G64" s="166">
        <v>2</v>
      </c>
      <c r="H64" s="127">
        <v>2</v>
      </c>
      <c r="I64" s="128">
        <f t="shared" si="0"/>
        <v>1</v>
      </c>
      <c r="J64" s="118" t="s">
        <v>1090</v>
      </c>
    </row>
    <row r="65" spans="1:10" ht="108.75" thickBot="1" x14ac:dyDescent="0.3">
      <c r="A65" s="121" t="s">
        <v>46</v>
      </c>
      <c r="B65" s="154">
        <v>2</v>
      </c>
      <c r="C65" s="126">
        <v>2</v>
      </c>
      <c r="D65" s="148">
        <v>1</v>
      </c>
      <c r="E65" s="156">
        <f t="shared" si="12"/>
        <v>0.5</v>
      </c>
      <c r="F65" s="179" t="s">
        <v>712</v>
      </c>
      <c r="G65" s="166">
        <v>1</v>
      </c>
      <c r="H65" s="127">
        <v>1</v>
      </c>
      <c r="I65" s="128">
        <f t="shared" si="0"/>
        <v>0.5</v>
      </c>
      <c r="J65" s="118" t="s">
        <v>938</v>
      </c>
    </row>
    <row r="66" spans="1:10" s="129" customFormat="1" ht="63.75" thickBot="1" x14ac:dyDescent="0.3">
      <c r="A66" s="141" t="s">
        <v>47</v>
      </c>
      <c r="B66" s="133">
        <f>SUM(B67,B72,B75)</f>
        <v>16</v>
      </c>
      <c r="C66" s="133">
        <f>SUM(C67,C72,C75)</f>
        <v>16</v>
      </c>
      <c r="D66" s="133">
        <f>SUM(D67,D72,D75)</f>
        <v>12</v>
      </c>
      <c r="E66" s="134">
        <f>(D66/B66)</f>
        <v>0.75</v>
      </c>
      <c r="F66" s="152" t="str">
        <f>IF(E66&gt;=0.5,"Đạt","Không đạt")</f>
        <v>Đạt</v>
      </c>
      <c r="G66" s="133">
        <f>SUM(G67,G72,G75)</f>
        <v>14</v>
      </c>
      <c r="H66" s="133">
        <f>SUM(H67,H72,H75)</f>
        <v>14</v>
      </c>
      <c r="I66" s="134">
        <f t="shared" si="0"/>
        <v>0.875</v>
      </c>
      <c r="J66" s="152" t="str">
        <f>IF(I66&gt;=0.5,"Đạt","Không đạt")</f>
        <v>Đạt</v>
      </c>
    </row>
    <row r="67" spans="1:10" s="129" customFormat="1" ht="32.25" thickBot="1" x14ac:dyDescent="0.3">
      <c r="A67" s="140" t="s">
        <v>48</v>
      </c>
      <c r="B67" s="136">
        <f>SUM(B68:B71)</f>
        <v>8</v>
      </c>
      <c r="C67" s="136">
        <f>SUM(C68:C71)</f>
        <v>8</v>
      </c>
      <c r="D67" s="136">
        <f>SUM(D68:D71)</f>
        <v>4</v>
      </c>
      <c r="E67" s="137">
        <f>(D67/B67)</f>
        <v>0.5</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21" t="s">
        <v>49</v>
      </c>
      <c r="B68" s="154">
        <v>2</v>
      </c>
      <c r="C68" s="126">
        <v>2</v>
      </c>
      <c r="D68" s="148">
        <v>2</v>
      </c>
      <c r="E68" s="156">
        <f t="shared" ref="E68:E71" si="13">(D68/B68)</f>
        <v>1</v>
      </c>
      <c r="F68" s="184" t="s">
        <v>165</v>
      </c>
      <c r="G68" s="166">
        <v>2</v>
      </c>
      <c r="H68" s="127">
        <v>2</v>
      </c>
      <c r="I68" s="128">
        <f t="shared" si="0"/>
        <v>1</v>
      </c>
      <c r="J68" s="118" t="s">
        <v>531</v>
      </c>
    </row>
    <row r="69" spans="1:10" ht="16.5" thickBot="1" x14ac:dyDescent="0.3">
      <c r="A69" s="121" t="s">
        <v>50</v>
      </c>
      <c r="B69" s="154">
        <v>2</v>
      </c>
      <c r="C69" s="126">
        <v>2</v>
      </c>
      <c r="D69" s="148">
        <v>0</v>
      </c>
      <c r="E69" s="156">
        <f t="shared" si="13"/>
        <v>0</v>
      </c>
      <c r="F69" s="163"/>
      <c r="G69" s="166">
        <v>0</v>
      </c>
      <c r="H69" s="127">
        <v>0</v>
      </c>
      <c r="I69" s="128">
        <f t="shared" si="0"/>
        <v>0</v>
      </c>
      <c r="J69" s="226" t="s">
        <v>914</v>
      </c>
    </row>
    <row r="70" spans="1:10" ht="48.75" thickBot="1" x14ac:dyDescent="0.3">
      <c r="A70" s="121" t="s">
        <v>51</v>
      </c>
      <c r="B70" s="154">
        <v>2</v>
      </c>
      <c r="C70" s="126">
        <v>2</v>
      </c>
      <c r="D70" s="148">
        <v>1</v>
      </c>
      <c r="E70" s="156">
        <f t="shared" si="13"/>
        <v>0.5</v>
      </c>
      <c r="F70" s="183" t="s">
        <v>940</v>
      </c>
      <c r="G70" s="166">
        <v>2</v>
      </c>
      <c r="H70" s="127">
        <v>2</v>
      </c>
      <c r="I70" s="128">
        <f t="shared" si="0"/>
        <v>1</v>
      </c>
      <c r="J70" s="226" t="s">
        <v>939</v>
      </c>
    </row>
    <row r="71" spans="1:10" ht="72.75" thickBot="1" x14ac:dyDescent="0.3">
      <c r="A71" s="121" t="s">
        <v>52</v>
      </c>
      <c r="B71" s="154">
        <v>2</v>
      </c>
      <c r="C71" s="126">
        <v>2</v>
      </c>
      <c r="D71" s="148">
        <v>1</v>
      </c>
      <c r="E71" s="156">
        <f t="shared" si="13"/>
        <v>0.5</v>
      </c>
      <c r="F71" s="179" t="s">
        <v>713</v>
      </c>
      <c r="G71" s="166">
        <v>2</v>
      </c>
      <c r="H71" s="127">
        <v>2</v>
      </c>
      <c r="I71" s="128">
        <f t="shared" si="0"/>
        <v>1</v>
      </c>
      <c r="J71" s="118" t="s">
        <v>713</v>
      </c>
    </row>
    <row r="72" spans="1:10" s="129" customFormat="1" ht="48" thickBot="1" x14ac:dyDescent="0.3">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75" thickBot="1" x14ac:dyDescent="0.3">
      <c r="A73" s="121" t="s">
        <v>53</v>
      </c>
      <c r="B73" s="154">
        <v>2</v>
      </c>
      <c r="C73" s="126">
        <v>2</v>
      </c>
      <c r="D73" s="148">
        <v>2</v>
      </c>
      <c r="E73" s="156">
        <f t="shared" ref="E73:E74" si="14">(D73/B73)</f>
        <v>1</v>
      </c>
      <c r="F73" s="173" t="s">
        <v>714</v>
      </c>
      <c r="G73" s="166">
        <v>2</v>
      </c>
      <c r="H73" s="127">
        <v>2</v>
      </c>
      <c r="I73" s="128">
        <f t="shared" si="0"/>
        <v>1</v>
      </c>
      <c r="J73" s="118" t="s">
        <v>722</v>
      </c>
    </row>
    <row r="74" spans="1:10" ht="36.75" thickBot="1" x14ac:dyDescent="0.3">
      <c r="A74" s="121" t="s">
        <v>54</v>
      </c>
      <c r="B74" s="154">
        <v>2</v>
      </c>
      <c r="C74" s="126">
        <v>2</v>
      </c>
      <c r="D74" s="148">
        <v>2</v>
      </c>
      <c r="E74" s="156">
        <f t="shared" si="14"/>
        <v>1</v>
      </c>
      <c r="F74" s="173" t="s">
        <v>715</v>
      </c>
      <c r="G74" s="166">
        <v>2</v>
      </c>
      <c r="H74" s="127">
        <v>2</v>
      </c>
      <c r="I74" s="128">
        <f t="shared" si="0"/>
        <v>1</v>
      </c>
      <c r="J74" s="118" t="s">
        <v>941</v>
      </c>
    </row>
    <row r="75" spans="1:10" s="129" customFormat="1" ht="32.25" thickBot="1" x14ac:dyDescent="0.3">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0" ht="39" customHeight="1" thickBot="1" x14ac:dyDescent="0.3">
      <c r="A76" s="121" t="s">
        <v>55</v>
      </c>
      <c r="B76" s="154">
        <v>2</v>
      </c>
      <c r="C76" s="126">
        <v>2</v>
      </c>
      <c r="D76" s="148">
        <v>2</v>
      </c>
      <c r="E76" s="156">
        <f t="shared" ref="E76:E77" si="15">(D76/B76)</f>
        <v>1</v>
      </c>
      <c r="F76" s="186" t="s">
        <v>207</v>
      </c>
      <c r="G76" s="166">
        <v>2</v>
      </c>
      <c r="H76" s="127">
        <v>2</v>
      </c>
      <c r="I76" s="128">
        <f t="shared" si="0"/>
        <v>1</v>
      </c>
      <c r="J76" s="118" t="s">
        <v>723</v>
      </c>
    </row>
    <row r="77" spans="1:10" ht="37.5" thickBot="1" x14ac:dyDescent="0.3">
      <c r="A77" s="121" t="s">
        <v>56</v>
      </c>
      <c r="B77" s="154">
        <v>2</v>
      </c>
      <c r="C77" s="126">
        <v>2</v>
      </c>
      <c r="D77" s="148">
        <v>2</v>
      </c>
      <c r="E77" s="156">
        <f t="shared" si="15"/>
        <v>1</v>
      </c>
      <c r="F77" s="173" t="s">
        <v>716</v>
      </c>
      <c r="G77" s="166">
        <v>2</v>
      </c>
      <c r="H77" s="127">
        <v>2</v>
      </c>
      <c r="I77" s="128">
        <f t="shared" si="0"/>
        <v>1</v>
      </c>
      <c r="J77" s="118" t="s">
        <v>724</v>
      </c>
    </row>
    <row r="78" spans="1:10" ht="16.5" thickBot="1" x14ac:dyDescent="0.3">
      <c r="A78" s="122" t="s">
        <v>57</v>
      </c>
      <c r="B78" s="153">
        <f>SUM(B16,B30,B66)</f>
        <v>88</v>
      </c>
      <c r="C78" s="117">
        <f>SUM(C16,C30,C66)</f>
        <v>88</v>
      </c>
      <c r="D78" s="124">
        <f>SUM(D16,D30,D66)</f>
        <v>78</v>
      </c>
      <c r="E78" s="164">
        <f>(D78/B78)</f>
        <v>0.88636363636363635</v>
      </c>
      <c r="F78" s="115"/>
      <c r="G78" s="165">
        <f>SUM(G16,G30,G66)</f>
        <v>77</v>
      </c>
      <c r="H78" s="124">
        <f>SUM(H16,H30,H66)</f>
        <v>77</v>
      </c>
      <c r="I78" s="164">
        <f t="shared" si="0"/>
        <v>0.875</v>
      </c>
      <c r="J78" s="115"/>
    </row>
    <row r="79" spans="1:10" ht="16.5" thickBot="1" x14ac:dyDescent="0.3">
      <c r="A79" s="122" t="s">
        <v>58</v>
      </c>
      <c r="B79" s="153">
        <v>100</v>
      </c>
      <c r="C79" s="117">
        <f>(C78*B79)/B78</f>
        <v>100</v>
      </c>
      <c r="D79" s="125">
        <f>(D78*B79)/B78</f>
        <v>88.63636363636364</v>
      </c>
      <c r="E79" s="164">
        <f>(D79/B79)</f>
        <v>0.88636363636363635</v>
      </c>
      <c r="F79" s="115"/>
      <c r="G79" s="167">
        <f>(G78/B78)*100</f>
        <v>87.5</v>
      </c>
      <c r="H79" s="125">
        <f>(H78*B79)/B78</f>
        <v>87.5</v>
      </c>
      <c r="I79" s="164">
        <f t="shared" si="0"/>
        <v>0.875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717</v>
      </c>
      <c r="B82" s="373"/>
      <c r="C82" s="373"/>
      <c r="D82" s="373"/>
      <c r="E82" s="373"/>
      <c r="H82" s="374" t="s">
        <v>75</v>
      </c>
      <c r="I82" s="375"/>
      <c r="J82" s="375"/>
    </row>
    <row r="86" spans="1:10" ht="15.6" customHeight="1" x14ac:dyDescent="0.25">
      <c r="A86" s="376" t="s">
        <v>718</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1"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zoomScale="115" zoomScaleNormal="115" workbookViewId="0">
      <selection activeCell="L12" sqref="L12"/>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92" t="s">
        <v>1144</v>
      </c>
      <c r="B8" s="392"/>
      <c r="C8" s="392"/>
      <c r="D8" s="392"/>
      <c r="E8" s="392"/>
      <c r="F8" s="392"/>
      <c r="G8" s="392"/>
      <c r="H8" s="392"/>
      <c r="I8" s="392"/>
      <c r="J8" s="392"/>
      <c r="K8" s="392"/>
    </row>
    <row r="9" spans="1:13" ht="16.5" x14ac:dyDescent="0.25">
      <c r="A9" s="392" t="s">
        <v>188</v>
      </c>
      <c r="B9" s="392"/>
      <c r="C9" s="392"/>
      <c r="D9" s="392"/>
      <c r="E9" s="392"/>
      <c r="F9" s="392"/>
      <c r="G9" s="392"/>
      <c r="H9" s="392"/>
      <c r="I9" s="392"/>
      <c r="J9" s="392"/>
      <c r="K9" s="392"/>
    </row>
    <row r="10" spans="1:13" ht="16.5" x14ac:dyDescent="0.25">
      <c r="A10" s="392" t="s">
        <v>189</v>
      </c>
      <c r="B10" s="392"/>
      <c r="C10" s="392"/>
      <c r="D10" s="392"/>
      <c r="E10" s="392"/>
      <c r="F10" s="392"/>
      <c r="G10" s="392"/>
      <c r="H10" s="392"/>
      <c r="I10" s="392"/>
      <c r="J10" s="392"/>
      <c r="K10" s="392"/>
    </row>
    <row r="11" spans="1:13" ht="20.45" customHeight="1" x14ac:dyDescent="0.25">
      <c r="A11" s="392" t="s">
        <v>190</v>
      </c>
      <c r="B11" s="392"/>
      <c r="C11" s="392"/>
      <c r="D11" s="392"/>
      <c r="E11" s="392"/>
      <c r="F11" s="392"/>
      <c r="G11" s="392"/>
      <c r="H11" s="392"/>
      <c r="I11" s="392"/>
      <c r="J11" s="392"/>
      <c r="K11" s="392"/>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19</v>
      </c>
      <c r="E16" s="134">
        <f>(D16/B16)</f>
        <v>0.95</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89" t="s">
        <v>210</v>
      </c>
      <c r="G18" s="166">
        <v>2</v>
      </c>
      <c r="H18" s="127">
        <v>2</v>
      </c>
      <c r="I18" s="128">
        <f t="shared" si="0"/>
        <v>1</v>
      </c>
      <c r="J18" s="183" t="s">
        <v>1091</v>
      </c>
    </row>
    <row r="19" spans="1:10" ht="48.75" thickBot="1" x14ac:dyDescent="0.3">
      <c r="A19" s="118" t="s">
        <v>7</v>
      </c>
      <c r="B19" s="154">
        <v>2</v>
      </c>
      <c r="C19" s="115">
        <v>2</v>
      </c>
      <c r="D19" s="148">
        <v>2</v>
      </c>
      <c r="E19" s="156">
        <f t="shared" ref="E19:E23" si="1">(D19/B19)</f>
        <v>1</v>
      </c>
      <c r="F19" s="190" t="s">
        <v>211</v>
      </c>
      <c r="G19" s="166">
        <v>2</v>
      </c>
      <c r="H19" s="127">
        <v>2</v>
      </c>
      <c r="I19" s="128">
        <f t="shared" si="0"/>
        <v>1</v>
      </c>
      <c r="J19" s="118" t="s">
        <v>943</v>
      </c>
    </row>
    <row r="20" spans="1:10" ht="36.75" thickBot="1" x14ac:dyDescent="0.3">
      <c r="A20" s="118" t="s">
        <v>8</v>
      </c>
      <c r="B20" s="154">
        <v>2</v>
      </c>
      <c r="C20" s="115">
        <v>2</v>
      </c>
      <c r="D20" s="148">
        <v>2</v>
      </c>
      <c r="E20" s="156">
        <f t="shared" si="1"/>
        <v>1</v>
      </c>
      <c r="F20" s="190" t="s">
        <v>211</v>
      </c>
      <c r="G20" s="166">
        <v>2</v>
      </c>
      <c r="H20" s="127">
        <v>2</v>
      </c>
      <c r="I20" s="128">
        <f t="shared" si="0"/>
        <v>1</v>
      </c>
      <c r="J20" s="118" t="s">
        <v>944</v>
      </c>
    </row>
    <row r="21" spans="1:10" ht="60.75" thickBot="1" x14ac:dyDescent="0.3">
      <c r="A21" s="118" t="s">
        <v>9</v>
      </c>
      <c r="B21" s="154">
        <v>2</v>
      </c>
      <c r="C21" s="115">
        <v>2</v>
      </c>
      <c r="D21" s="148">
        <v>2</v>
      </c>
      <c r="E21" s="156">
        <f t="shared" si="1"/>
        <v>1</v>
      </c>
      <c r="F21" s="190" t="s">
        <v>211</v>
      </c>
      <c r="G21" s="166">
        <v>2</v>
      </c>
      <c r="H21" s="127">
        <v>2</v>
      </c>
      <c r="I21" s="128">
        <f t="shared" si="0"/>
        <v>1</v>
      </c>
      <c r="J21" s="118" t="s">
        <v>943</v>
      </c>
    </row>
    <row r="22" spans="1:10" ht="48.75" thickBot="1" x14ac:dyDescent="0.3">
      <c r="A22" s="118" t="s">
        <v>10</v>
      </c>
      <c r="B22" s="154">
        <v>2</v>
      </c>
      <c r="C22" s="115">
        <v>2</v>
      </c>
      <c r="D22" s="148">
        <v>2</v>
      </c>
      <c r="E22" s="156">
        <f t="shared" si="1"/>
        <v>1</v>
      </c>
      <c r="F22" s="190" t="s">
        <v>147</v>
      </c>
      <c r="G22" s="166">
        <v>2</v>
      </c>
      <c r="H22" s="127">
        <v>2</v>
      </c>
      <c r="I22" s="128">
        <f t="shared" si="0"/>
        <v>1</v>
      </c>
      <c r="J22" s="118" t="s">
        <v>943</v>
      </c>
    </row>
    <row r="23" spans="1:10" ht="48.75" thickBot="1" x14ac:dyDescent="0.3">
      <c r="A23" s="118" t="s">
        <v>11</v>
      </c>
      <c r="B23" s="154">
        <v>2</v>
      </c>
      <c r="C23" s="115">
        <v>2</v>
      </c>
      <c r="D23" s="148">
        <v>2</v>
      </c>
      <c r="E23" s="156">
        <f t="shared" si="1"/>
        <v>1</v>
      </c>
      <c r="F23" s="190" t="s">
        <v>147</v>
      </c>
      <c r="G23" s="166">
        <v>0</v>
      </c>
      <c r="H23" s="127">
        <v>0</v>
      </c>
      <c r="I23" s="128">
        <f t="shared" si="0"/>
        <v>0</v>
      </c>
      <c r="J23" s="306"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1</v>
      </c>
      <c r="E25" s="156">
        <f t="shared" ref="E25:E26" si="2">(D25/B25)</f>
        <v>0.5</v>
      </c>
      <c r="F25" s="191" t="s">
        <v>212</v>
      </c>
      <c r="G25" s="166">
        <v>0</v>
      </c>
      <c r="H25" s="127">
        <v>0</v>
      </c>
      <c r="I25" s="128">
        <f t="shared" si="0"/>
        <v>0</v>
      </c>
      <c r="J25" s="330" t="s">
        <v>916</v>
      </c>
    </row>
    <row r="26" spans="1:10" ht="64.5" thickBot="1" x14ac:dyDescent="0.3">
      <c r="A26" s="116" t="s">
        <v>13</v>
      </c>
      <c r="B26" s="154">
        <v>2</v>
      </c>
      <c r="C26" s="115">
        <v>2</v>
      </c>
      <c r="D26" s="148">
        <v>2</v>
      </c>
      <c r="E26" s="156">
        <f t="shared" si="2"/>
        <v>1</v>
      </c>
      <c r="F26" s="192" t="s">
        <v>212</v>
      </c>
      <c r="G26" s="166">
        <v>2</v>
      </c>
      <c r="H26" s="127">
        <v>2</v>
      </c>
      <c r="I26" s="128">
        <f t="shared" si="0"/>
        <v>1</v>
      </c>
      <c r="J26" s="307" t="s">
        <v>148</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2</v>
      </c>
      <c r="E28" s="156">
        <f t="shared" ref="E28:E29" si="3">(D28/B28)</f>
        <v>1</v>
      </c>
      <c r="F28" s="192" t="s">
        <v>213</v>
      </c>
      <c r="G28" s="166">
        <v>0</v>
      </c>
      <c r="H28" s="127">
        <v>0</v>
      </c>
      <c r="I28" s="128">
        <f t="shared" si="0"/>
        <v>0</v>
      </c>
      <c r="J28" s="309" t="s">
        <v>918</v>
      </c>
    </row>
    <row r="29" spans="1:10" ht="40.5" thickBot="1" x14ac:dyDescent="0.3">
      <c r="A29" s="116" t="s">
        <v>16</v>
      </c>
      <c r="B29" s="154">
        <v>2</v>
      </c>
      <c r="C29" s="115">
        <v>2</v>
      </c>
      <c r="D29" s="148">
        <v>2</v>
      </c>
      <c r="E29" s="156">
        <f t="shared" si="3"/>
        <v>1</v>
      </c>
      <c r="F29" s="192" t="s">
        <v>214</v>
      </c>
      <c r="G29" s="166">
        <v>2</v>
      </c>
      <c r="H29" s="127">
        <v>2</v>
      </c>
      <c r="I29" s="128">
        <f t="shared" si="0"/>
        <v>1</v>
      </c>
      <c r="J29" s="180" t="s">
        <v>1092</v>
      </c>
    </row>
    <row r="30" spans="1:10" s="129" customFormat="1" ht="32.25" thickBot="1" x14ac:dyDescent="0.3">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42</v>
      </c>
      <c r="H30" s="133">
        <f>SUM(H31,H34,H41,H46,H49,H52,H55,H60,H63)</f>
        <v>42</v>
      </c>
      <c r="I30" s="134">
        <f t="shared" si="0"/>
        <v>0.80769230769230771</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92" t="s">
        <v>215</v>
      </c>
      <c r="G32" s="166">
        <v>2</v>
      </c>
      <c r="H32" s="127">
        <v>2</v>
      </c>
      <c r="I32" s="128">
        <f t="shared" si="0"/>
        <v>1</v>
      </c>
      <c r="J32" s="180" t="s">
        <v>945</v>
      </c>
    </row>
    <row r="33" spans="1:10" ht="24.75" thickBot="1" x14ac:dyDescent="0.3">
      <c r="A33" s="118" t="s">
        <v>20</v>
      </c>
      <c r="B33" s="154">
        <v>2</v>
      </c>
      <c r="C33" s="115">
        <v>2</v>
      </c>
      <c r="D33" s="148">
        <v>2</v>
      </c>
      <c r="E33" s="156">
        <f t="shared" si="4"/>
        <v>1</v>
      </c>
      <c r="F33" s="192" t="s">
        <v>216</v>
      </c>
      <c r="G33" s="166">
        <v>2</v>
      </c>
      <c r="H33" s="127">
        <v>2</v>
      </c>
      <c r="I33" s="128">
        <f t="shared" si="0"/>
        <v>1</v>
      </c>
      <c r="J33" s="316" t="s">
        <v>946</v>
      </c>
    </row>
    <row r="34" spans="1:10" s="129" customFormat="1" ht="32.25" thickBot="1" x14ac:dyDescent="0.3">
      <c r="A34" s="135" t="s">
        <v>21</v>
      </c>
      <c r="B34" s="136">
        <f>SUM(B35:B40)</f>
        <v>12</v>
      </c>
      <c r="C34" s="136">
        <f>SUM(C35:C40)</f>
        <v>12</v>
      </c>
      <c r="D34" s="136">
        <f>SUM(D35:D40)</f>
        <v>11</v>
      </c>
      <c r="E34" s="137">
        <f>(D34/B34)</f>
        <v>0.91666666666666663</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92" t="s">
        <v>174</v>
      </c>
      <c r="G35" s="166">
        <v>2</v>
      </c>
      <c r="H35" s="127">
        <v>2</v>
      </c>
      <c r="I35" s="128">
        <f t="shared" si="0"/>
        <v>1</v>
      </c>
      <c r="J35" s="179" t="s">
        <v>94</v>
      </c>
    </row>
    <row r="36" spans="1:10" ht="36.75" thickBot="1" x14ac:dyDescent="0.3">
      <c r="A36" s="118" t="s">
        <v>23</v>
      </c>
      <c r="B36" s="154">
        <v>2</v>
      </c>
      <c r="C36" s="115">
        <v>2</v>
      </c>
      <c r="D36" s="148">
        <v>2</v>
      </c>
      <c r="E36" s="156">
        <f t="shared" si="5"/>
        <v>1</v>
      </c>
      <c r="F36" s="192" t="s">
        <v>175</v>
      </c>
      <c r="G36" s="166">
        <v>2</v>
      </c>
      <c r="H36" s="127">
        <v>2</v>
      </c>
      <c r="I36" s="128">
        <f t="shared" si="0"/>
        <v>1</v>
      </c>
      <c r="J36" s="179" t="s">
        <v>95</v>
      </c>
    </row>
    <row r="37" spans="1:10" ht="48.75" thickBot="1" x14ac:dyDescent="0.3">
      <c r="A37" s="118" t="s">
        <v>24</v>
      </c>
      <c r="B37" s="154">
        <v>2</v>
      </c>
      <c r="C37" s="115">
        <v>2</v>
      </c>
      <c r="D37" s="148">
        <v>2</v>
      </c>
      <c r="E37" s="156">
        <f t="shared" si="5"/>
        <v>1</v>
      </c>
      <c r="F37" s="192" t="s">
        <v>176</v>
      </c>
      <c r="G37" s="166">
        <v>2</v>
      </c>
      <c r="H37" s="127">
        <v>2</v>
      </c>
      <c r="I37" s="128">
        <f t="shared" si="0"/>
        <v>1</v>
      </c>
      <c r="J37" s="179" t="s">
        <v>920</v>
      </c>
    </row>
    <row r="38" spans="1:10" ht="36.75" thickBot="1" x14ac:dyDescent="0.3">
      <c r="A38" s="118" t="s">
        <v>25</v>
      </c>
      <c r="B38" s="154">
        <v>2</v>
      </c>
      <c r="C38" s="115">
        <v>2</v>
      </c>
      <c r="D38" s="148">
        <v>2</v>
      </c>
      <c r="E38" s="156">
        <f t="shared" si="5"/>
        <v>1</v>
      </c>
      <c r="F38" s="192" t="s">
        <v>177</v>
      </c>
      <c r="G38" s="166">
        <v>2</v>
      </c>
      <c r="H38" s="127">
        <v>2</v>
      </c>
      <c r="I38" s="128">
        <f t="shared" si="0"/>
        <v>1</v>
      </c>
      <c r="J38" s="179" t="s">
        <v>469</v>
      </c>
    </row>
    <row r="39" spans="1:10" ht="24.75" thickBot="1" x14ac:dyDescent="0.3">
      <c r="A39" s="118" t="s">
        <v>26</v>
      </c>
      <c r="B39" s="154">
        <v>2</v>
      </c>
      <c r="C39" s="115">
        <v>2</v>
      </c>
      <c r="D39" s="148">
        <v>1</v>
      </c>
      <c r="E39" s="156">
        <f t="shared" si="5"/>
        <v>0.5</v>
      </c>
      <c r="F39" s="192"/>
      <c r="G39" s="166">
        <v>0</v>
      </c>
      <c r="H39" s="127">
        <v>0</v>
      </c>
      <c r="I39" s="128">
        <f t="shared" si="0"/>
        <v>0</v>
      </c>
      <c r="J39" s="306" t="s">
        <v>947</v>
      </c>
    </row>
    <row r="40" spans="1:10" ht="60.75" thickBot="1" x14ac:dyDescent="0.3">
      <c r="A40" s="118" t="s">
        <v>27</v>
      </c>
      <c r="B40" s="154">
        <v>2</v>
      </c>
      <c r="C40" s="115">
        <v>2</v>
      </c>
      <c r="D40" s="148">
        <v>2</v>
      </c>
      <c r="E40" s="156">
        <f t="shared" si="5"/>
        <v>1</v>
      </c>
      <c r="F40" s="192" t="s">
        <v>217</v>
      </c>
      <c r="G40" s="166">
        <v>2</v>
      </c>
      <c r="H40" s="127">
        <v>2</v>
      </c>
      <c r="I40" s="128">
        <f t="shared" si="0"/>
        <v>1</v>
      </c>
      <c r="J40" s="179" t="s">
        <v>948</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82" t="s">
        <v>179</v>
      </c>
      <c r="G42" s="166">
        <v>2</v>
      </c>
      <c r="H42" s="127">
        <v>2</v>
      </c>
      <c r="I42" s="128">
        <f t="shared" si="0"/>
        <v>1</v>
      </c>
      <c r="J42" s="179" t="s">
        <v>512</v>
      </c>
    </row>
    <row r="43" spans="1:10" ht="36.75" thickBot="1" x14ac:dyDescent="0.3">
      <c r="A43" s="118" t="s">
        <v>30</v>
      </c>
      <c r="B43" s="154">
        <v>2</v>
      </c>
      <c r="C43" s="115">
        <v>2</v>
      </c>
      <c r="D43" s="148">
        <v>2</v>
      </c>
      <c r="E43" s="156">
        <f t="shared" si="6"/>
        <v>1</v>
      </c>
      <c r="F43" s="179" t="s">
        <v>180</v>
      </c>
      <c r="G43" s="166">
        <v>2</v>
      </c>
      <c r="H43" s="127">
        <v>2</v>
      </c>
      <c r="I43" s="128">
        <f t="shared" si="0"/>
        <v>1</v>
      </c>
      <c r="J43" s="179" t="s">
        <v>949</v>
      </c>
    </row>
    <row r="44" spans="1:10" ht="48.75" thickBot="1" x14ac:dyDescent="0.3">
      <c r="A44" s="118" t="s">
        <v>31</v>
      </c>
      <c r="B44" s="154">
        <v>2</v>
      </c>
      <c r="C44" s="115">
        <v>2</v>
      </c>
      <c r="D44" s="148">
        <v>2</v>
      </c>
      <c r="E44" s="156">
        <f t="shared" si="6"/>
        <v>1</v>
      </c>
      <c r="F44" s="182" t="s">
        <v>181</v>
      </c>
      <c r="G44" s="166">
        <v>2</v>
      </c>
      <c r="H44" s="127">
        <v>2</v>
      </c>
      <c r="I44" s="128">
        <f t="shared" si="0"/>
        <v>1</v>
      </c>
      <c r="J44" s="179" t="s">
        <v>102</v>
      </c>
    </row>
    <row r="45" spans="1:10" ht="48.75" thickBot="1" x14ac:dyDescent="0.3">
      <c r="A45" s="118" t="s">
        <v>32</v>
      </c>
      <c r="B45" s="154">
        <v>2</v>
      </c>
      <c r="C45" s="115">
        <v>2</v>
      </c>
      <c r="D45" s="148">
        <v>2</v>
      </c>
      <c r="E45" s="156">
        <f t="shared" si="6"/>
        <v>1</v>
      </c>
      <c r="F45" s="179" t="s">
        <v>182</v>
      </c>
      <c r="G45" s="166">
        <v>2</v>
      </c>
      <c r="H45" s="127">
        <v>2</v>
      </c>
      <c r="I45" s="128">
        <f t="shared" si="0"/>
        <v>1</v>
      </c>
      <c r="J45" s="179"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79" t="s">
        <v>158</v>
      </c>
      <c r="G47" s="166">
        <v>2</v>
      </c>
      <c r="H47" s="127">
        <v>2</v>
      </c>
      <c r="I47" s="128">
        <f t="shared" si="0"/>
        <v>1</v>
      </c>
      <c r="J47" s="179" t="s">
        <v>513</v>
      </c>
    </row>
    <row r="48" spans="1:10" ht="60.75" thickBot="1" x14ac:dyDescent="0.3">
      <c r="A48" s="118" t="s">
        <v>34</v>
      </c>
      <c r="B48" s="154">
        <v>2</v>
      </c>
      <c r="C48" s="115">
        <v>2</v>
      </c>
      <c r="D48" s="148">
        <v>2</v>
      </c>
      <c r="E48" s="156">
        <f t="shared" si="7"/>
        <v>1</v>
      </c>
      <c r="F48" s="182"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88" t="s">
        <v>159</v>
      </c>
      <c r="G50" s="166">
        <v>2</v>
      </c>
      <c r="H50" s="127">
        <v>2</v>
      </c>
      <c r="I50" s="128">
        <f t="shared" si="0"/>
        <v>1</v>
      </c>
      <c r="J50" s="179" t="s">
        <v>380</v>
      </c>
    </row>
    <row r="51" spans="1:10" ht="28.5" thickBot="1" x14ac:dyDescent="0.3">
      <c r="A51" s="116" t="s">
        <v>36</v>
      </c>
      <c r="B51" s="154">
        <v>2</v>
      </c>
      <c r="C51" s="115">
        <v>2</v>
      </c>
      <c r="D51" s="148">
        <v>1</v>
      </c>
      <c r="E51" s="156">
        <f t="shared" si="8"/>
        <v>0.5</v>
      </c>
      <c r="F51" s="185" t="s">
        <v>160</v>
      </c>
      <c r="G51" s="166">
        <v>1</v>
      </c>
      <c r="H51" s="127">
        <v>1</v>
      </c>
      <c r="I51" s="128">
        <f t="shared" si="0"/>
        <v>0.5</v>
      </c>
      <c r="J51" s="179" t="s">
        <v>105</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2</v>
      </c>
      <c r="E53" s="156">
        <f t="shared" ref="E53:E54" si="9">(D53/B53)</f>
        <v>1</v>
      </c>
      <c r="F53" s="179" t="s">
        <v>106</v>
      </c>
      <c r="G53" s="166">
        <v>0</v>
      </c>
      <c r="H53" s="127">
        <v>0</v>
      </c>
      <c r="I53" s="128">
        <f t="shared" si="0"/>
        <v>0</v>
      </c>
      <c r="J53" s="306" t="s">
        <v>926</v>
      </c>
    </row>
    <row r="54" spans="1:10" ht="60.75" thickBot="1" x14ac:dyDescent="0.3">
      <c r="A54" s="118" t="s">
        <v>38</v>
      </c>
      <c r="B54" s="154">
        <v>2</v>
      </c>
      <c r="C54" s="115">
        <v>2</v>
      </c>
      <c r="D54" s="148">
        <v>2</v>
      </c>
      <c r="E54" s="156">
        <f t="shared" si="9"/>
        <v>1</v>
      </c>
      <c r="F54" s="179" t="s">
        <v>106</v>
      </c>
      <c r="G54" s="166">
        <v>0</v>
      </c>
      <c r="H54" s="127">
        <v>0</v>
      </c>
      <c r="I54" s="128">
        <f t="shared" si="0"/>
        <v>0</v>
      </c>
      <c r="J54" s="306" t="s">
        <v>925</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60.75" thickBot="1" x14ac:dyDescent="0.3">
      <c r="A56" s="118" t="s">
        <v>39</v>
      </c>
      <c r="B56" s="154">
        <v>2</v>
      </c>
      <c r="C56" s="115">
        <v>2</v>
      </c>
      <c r="D56" s="148">
        <v>2</v>
      </c>
      <c r="E56" s="156">
        <f t="shared" ref="E56:E59" si="10">(D56/B56)</f>
        <v>1</v>
      </c>
      <c r="F56" s="179" t="s">
        <v>161</v>
      </c>
      <c r="G56" s="166">
        <v>1</v>
      </c>
      <c r="H56" s="127">
        <v>1</v>
      </c>
      <c r="I56" s="128">
        <f t="shared" si="0"/>
        <v>0.5</v>
      </c>
      <c r="J56" s="118" t="s">
        <v>950</v>
      </c>
    </row>
    <row r="57" spans="1:10" ht="60.75" thickBot="1" x14ac:dyDescent="0.3">
      <c r="A57" s="118" t="s">
        <v>40</v>
      </c>
      <c r="B57" s="154">
        <v>2</v>
      </c>
      <c r="C57" s="115">
        <v>2</v>
      </c>
      <c r="D57" s="148">
        <v>2</v>
      </c>
      <c r="E57" s="156">
        <f t="shared" si="10"/>
        <v>1</v>
      </c>
      <c r="F57" s="179" t="s">
        <v>161</v>
      </c>
      <c r="G57" s="166">
        <v>2</v>
      </c>
      <c r="H57" s="127">
        <v>2</v>
      </c>
      <c r="I57" s="128">
        <f t="shared" si="0"/>
        <v>1</v>
      </c>
      <c r="J57" s="118" t="s">
        <v>1093</v>
      </c>
    </row>
    <row r="58" spans="1:10" ht="48.75" thickBot="1" x14ac:dyDescent="0.3">
      <c r="A58" s="118" t="s">
        <v>41</v>
      </c>
      <c r="B58" s="154">
        <v>2</v>
      </c>
      <c r="C58" s="115">
        <v>2</v>
      </c>
      <c r="D58" s="148">
        <v>2</v>
      </c>
      <c r="E58" s="156">
        <f t="shared" si="10"/>
        <v>1</v>
      </c>
      <c r="F58" s="179" t="s">
        <v>161</v>
      </c>
      <c r="G58" s="166">
        <v>2</v>
      </c>
      <c r="H58" s="127">
        <v>2</v>
      </c>
      <c r="I58" s="128">
        <f t="shared" si="0"/>
        <v>1</v>
      </c>
      <c r="J58" s="118" t="s">
        <v>1093</v>
      </c>
    </row>
    <row r="59" spans="1:10" ht="48.75" thickBot="1" x14ac:dyDescent="0.3">
      <c r="A59" s="118" t="s">
        <v>42</v>
      </c>
      <c r="B59" s="154">
        <v>2</v>
      </c>
      <c r="C59" s="115">
        <v>2</v>
      </c>
      <c r="D59" s="148">
        <v>2</v>
      </c>
      <c r="E59" s="156">
        <f t="shared" si="10"/>
        <v>1</v>
      </c>
      <c r="F59" s="179" t="s">
        <v>161</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75" thickBot="1" x14ac:dyDescent="0.3">
      <c r="A61" s="118" t="s">
        <v>43</v>
      </c>
      <c r="B61" s="154">
        <v>2</v>
      </c>
      <c r="C61" s="126">
        <v>2</v>
      </c>
      <c r="D61" s="148">
        <v>2</v>
      </c>
      <c r="E61" s="156">
        <f t="shared" ref="E61:E62" si="11">(D61/B61)</f>
        <v>1</v>
      </c>
      <c r="F61" s="173" t="s">
        <v>183</v>
      </c>
      <c r="G61" s="166">
        <v>2</v>
      </c>
      <c r="H61" s="127">
        <v>2</v>
      </c>
      <c r="I61" s="128">
        <f t="shared" si="0"/>
        <v>1</v>
      </c>
      <c r="J61" s="179" t="s">
        <v>112</v>
      </c>
    </row>
    <row r="62" spans="1:10" ht="36.75" thickBot="1" x14ac:dyDescent="0.3">
      <c r="A62" s="118" t="s">
        <v>44</v>
      </c>
      <c r="B62" s="154">
        <v>2</v>
      </c>
      <c r="C62" s="126">
        <v>2</v>
      </c>
      <c r="D62" s="148">
        <v>2</v>
      </c>
      <c r="E62" s="156">
        <f t="shared" si="11"/>
        <v>1</v>
      </c>
      <c r="F62" s="171" t="s">
        <v>163</v>
      </c>
      <c r="G62" s="166">
        <v>1</v>
      </c>
      <c r="H62" s="127">
        <v>1</v>
      </c>
      <c r="I62" s="128">
        <f t="shared" si="0"/>
        <v>0.5</v>
      </c>
      <c r="J62" s="118" t="s">
        <v>901</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79" t="s">
        <v>164</v>
      </c>
      <c r="G64" s="166">
        <v>2</v>
      </c>
      <c r="H64" s="127">
        <v>2</v>
      </c>
      <c r="I64" s="128">
        <f t="shared" si="0"/>
        <v>1</v>
      </c>
      <c r="J64" s="118" t="s">
        <v>902</v>
      </c>
    </row>
    <row r="65" spans="1:10" ht="108.75" thickBot="1" x14ac:dyDescent="0.3">
      <c r="A65" s="121" t="s">
        <v>46</v>
      </c>
      <c r="B65" s="154">
        <v>2</v>
      </c>
      <c r="C65" s="126">
        <v>2</v>
      </c>
      <c r="D65" s="148">
        <v>1</v>
      </c>
      <c r="E65" s="156">
        <f t="shared" si="12"/>
        <v>0.5</v>
      </c>
      <c r="F65" s="179" t="s">
        <v>184</v>
      </c>
      <c r="G65" s="166">
        <v>1</v>
      </c>
      <c r="H65" s="127">
        <v>1</v>
      </c>
      <c r="I65" s="128">
        <f t="shared" si="0"/>
        <v>0.5</v>
      </c>
      <c r="J65" s="329" t="s">
        <v>1082</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133">
        <f>SUM(G67,G72,G75)</f>
        <v>9</v>
      </c>
      <c r="H66" s="133">
        <f>SUM(H67,H72,H75)</f>
        <v>9</v>
      </c>
      <c r="I66" s="134">
        <f t="shared" si="0"/>
        <v>0.5625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5</v>
      </c>
      <c r="H67" s="136">
        <f>SUM(H68:H71)</f>
        <v>5</v>
      </c>
      <c r="I67" s="138">
        <f t="shared" si="0"/>
        <v>0.625</v>
      </c>
      <c r="J67" s="136" t="str">
        <f>IF(I67&gt;=0.5,"Đạt","Không đạt")</f>
        <v>Đạt</v>
      </c>
    </row>
    <row r="68" spans="1:10" ht="72.75" thickBot="1" x14ac:dyDescent="0.3">
      <c r="A68" s="121" t="s">
        <v>49</v>
      </c>
      <c r="B68" s="154">
        <v>2</v>
      </c>
      <c r="C68" s="126">
        <v>2</v>
      </c>
      <c r="D68" s="148">
        <v>2</v>
      </c>
      <c r="E68" s="156">
        <f t="shared" ref="E68:E71" si="13">(D68/B68)</f>
        <v>1</v>
      </c>
      <c r="F68" s="192" t="s">
        <v>165</v>
      </c>
      <c r="G68" s="166">
        <v>2</v>
      </c>
      <c r="H68" s="127">
        <v>2</v>
      </c>
      <c r="I68" s="128">
        <f t="shared" si="0"/>
        <v>1</v>
      </c>
      <c r="J68" s="179" t="s">
        <v>116</v>
      </c>
    </row>
    <row r="69" spans="1:10" ht="24.75" thickBot="1" x14ac:dyDescent="0.3">
      <c r="A69" s="121" t="s">
        <v>50</v>
      </c>
      <c r="B69" s="154">
        <v>2</v>
      </c>
      <c r="C69" s="126">
        <v>2</v>
      </c>
      <c r="D69" s="148">
        <v>2</v>
      </c>
      <c r="E69" s="156">
        <f t="shared" si="13"/>
        <v>1</v>
      </c>
      <c r="F69" s="192" t="s">
        <v>218</v>
      </c>
      <c r="G69" s="166">
        <v>0</v>
      </c>
      <c r="H69" s="127">
        <v>0</v>
      </c>
      <c r="I69" s="128">
        <f t="shared" si="0"/>
        <v>0</v>
      </c>
      <c r="J69" s="226" t="s">
        <v>914</v>
      </c>
    </row>
    <row r="70" spans="1:10" ht="48.75" thickBot="1" x14ac:dyDescent="0.3">
      <c r="A70" s="121" t="s">
        <v>51</v>
      </c>
      <c r="B70" s="154">
        <v>2</v>
      </c>
      <c r="C70" s="126">
        <v>2</v>
      </c>
      <c r="D70" s="148">
        <v>2</v>
      </c>
      <c r="E70" s="156">
        <f t="shared" si="13"/>
        <v>1</v>
      </c>
      <c r="F70" s="192" t="s">
        <v>117</v>
      </c>
      <c r="G70" s="166">
        <v>1</v>
      </c>
      <c r="H70" s="127">
        <v>1</v>
      </c>
      <c r="I70" s="128">
        <f t="shared" si="0"/>
        <v>0.5</v>
      </c>
      <c r="J70" s="226" t="s">
        <v>836</v>
      </c>
    </row>
    <row r="71" spans="1:10" ht="72.75" thickBot="1" x14ac:dyDescent="0.3">
      <c r="A71" s="121" t="s">
        <v>52</v>
      </c>
      <c r="B71" s="154">
        <v>2</v>
      </c>
      <c r="C71" s="126">
        <v>2</v>
      </c>
      <c r="D71" s="148">
        <v>2</v>
      </c>
      <c r="E71" s="156">
        <f t="shared" si="13"/>
        <v>1</v>
      </c>
      <c r="F71" s="192" t="s">
        <v>219</v>
      </c>
      <c r="G71" s="166">
        <v>2</v>
      </c>
      <c r="H71" s="127">
        <v>2</v>
      </c>
      <c r="I71" s="128">
        <f t="shared" si="0"/>
        <v>1</v>
      </c>
      <c r="J71" s="118" t="s">
        <v>713</v>
      </c>
    </row>
    <row r="72" spans="1:10" s="129" customFormat="1" ht="48" thickBot="1" x14ac:dyDescent="0.3">
      <c r="A72" s="140" t="s">
        <v>63</v>
      </c>
      <c r="B72" s="136">
        <f>SUM(B73:B74)</f>
        <v>4</v>
      </c>
      <c r="C72" s="136">
        <f>SUM(C73:C74)</f>
        <v>4</v>
      </c>
      <c r="D72" s="136">
        <f>SUM(D73:D74)</f>
        <v>1</v>
      </c>
      <c r="E72" s="137">
        <f>(D72/B72)</f>
        <v>0.25</v>
      </c>
      <c r="F72" s="136" t="str">
        <f>IF(E72&gt;=0.5,"Đạt","Không đạt")</f>
        <v>Không đạt</v>
      </c>
      <c r="G72" s="136">
        <f>SUM(G73:G74)</f>
        <v>2</v>
      </c>
      <c r="H72" s="136">
        <f>SUM(H73:H74)</f>
        <v>2</v>
      </c>
      <c r="I72" s="138">
        <f t="shared" si="0"/>
        <v>0.5</v>
      </c>
      <c r="J72" s="136" t="str">
        <f>IF(I72&gt;=0.5,"Đạt","Không đạt")</f>
        <v>Đạt</v>
      </c>
    </row>
    <row r="73" spans="1:10" ht="36.75" thickBot="1" x14ac:dyDescent="0.3">
      <c r="A73" s="121" t="s">
        <v>53</v>
      </c>
      <c r="B73" s="154">
        <v>2</v>
      </c>
      <c r="C73" s="126">
        <v>2</v>
      </c>
      <c r="D73" s="148">
        <v>1</v>
      </c>
      <c r="E73" s="156">
        <f t="shared" ref="E73:E74" si="14">(D73/B73)</f>
        <v>0.5</v>
      </c>
      <c r="F73" s="192" t="s">
        <v>220</v>
      </c>
      <c r="G73" s="166">
        <v>2</v>
      </c>
      <c r="H73" s="127">
        <v>2</v>
      </c>
      <c r="I73" s="128">
        <f t="shared" si="0"/>
        <v>1</v>
      </c>
      <c r="J73" s="179" t="s">
        <v>951</v>
      </c>
    </row>
    <row r="74" spans="1:10" ht="36.75" thickBot="1" x14ac:dyDescent="0.3">
      <c r="A74" s="121" t="s">
        <v>54</v>
      </c>
      <c r="B74" s="154">
        <v>2</v>
      </c>
      <c r="C74" s="126">
        <v>2</v>
      </c>
      <c r="D74" s="148">
        <v>0</v>
      </c>
      <c r="E74" s="156">
        <f t="shared" si="14"/>
        <v>0</v>
      </c>
      <c r="F74" s="192"/>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92" t="s">
        <v>221</v>
      </c>
      <c r="G76" s="166">
        <v>2</v>
      </c>
      <c r="H76" s="127">
        <v>2</v>
      </c>
      <c r="I76" s="128">
        <f t="shared" si="0"/>
        <v>1</v>
      </c>
      <c r="J76" s="179" t="s">
        <v>514</v>
      </c>
    </row>
    <row r="77" spans="1:10" ht="36.75" thickBot="1" x14ac:dyDescent="0.3">
      <c r="A77" s="121" t="s">
        <v>56</v>
      </c>
      <c r="B77" s="154">
        <v>2</v>
      </c>
      <c r="C77" s="126">
        <v>2</v>
      </c>
      <c r="D77" s="148">
        <v>0</v>
      </c>
      <c r="E77" s="156">
        <f t="shared" si="15"/>
        <v>0</v>
      </c>
      <c r="F77" s="173"/>
      <c r="G77" s="166">
        <v>0</v>
      </c>
      <c r="H77" s="127">
        <v>0</v>
      </c>
      <c r="I77" s="128">
        <f t="shared" si="0"/>
        <v>0</v>
      </c>
      <c r="J77" s="179" t="s">
        <v>952</v>
      </c>
    </row>
    <row r="78" spans="1:10" ht="16.5" thickBot="1" x14ac:dyDescent="0.3">
      <c r="A78" s="122" t="s">
        <v>57</v>
      </c>
      <c r="B78" s="153">
        <f>SUM(B16,B30,B66)</f>
        <v>88</v>
      </c>
      <c r="C78" s="117">
        <f>SUM(C16,C30,C66)</f>
        <v>88</v>
      </c>
      <c r="D78" s="124">
        <f>SUM(D16,D30,D66)</f>
        <v>78</v>
      </c>
      <c r="E78" s="164">
        <f>(D78/B78)</f>
        <v>0.88636363636363635</v>
      </c>
      <c r="F78" s="115"/>
      <c r="G78" s="165">
        <f>SUM(G16,G30,G66)</f>
        <v>65</v>
      </c>
      <c r="H78" s="124">
        <f>SUM(H16,H30,H66)</f>
        <v>65</v>
      </c>
      <c r="I78" s="164">
        <f t="shared" si="0"/>
        <v>0.73863636363636365</v>
      </c>
      <c r="J78" s="115"/>
    </row>
    <row r="79" spans="1:10" ht="16.5" thickBot="1" x14ac:dyDescent="0.3">
      <c r="A79" s="122" t="s">
        <v>58</v>
      </c>
      <c r="B79" s="153">
        <v>100</v>
      </c>
      <c r="C79" s="117">
        <f>(C78*B79)/B78</f>
        <v>100</v>
      </c>
      <c r="D79" s="125">
        <f>(D78*B79)/B78</f>
        <v>88.63636363636364</v>
      </c>
      <c r="E79" s="164">
        <f>(D79/B79)</f>
        <v>0.88636363636363635</v>
      </c>
      <c r="F79" s="115"/>
      <c r="G79" s="167">
        <f>(G78/B78)*100</f>
        <v>73.86363636363636</v>
      </c>
      <c r="H79" s="125">
        <f>(H78*B79)/B78</f>
        <v>73.86363636363636</v>
      </c>
      <c r="I79" s="164">
        <f t="shared" si="0"/>
        <v>0.73863636363636365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1145</v>
      </c>
      <c r="B86" s="390"/>
      <c r="C86" s="390"/>
      <c r="D86" s="390"/>
      <c r="E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0" orientation="portrait"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topLeftCell="A49" zoomScale="115" zoomScaleNormal="115" workbookViewId="0">
      <selection activeCell="L18" sqref="L1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666</v>
      </c>
      <c r="B8" s="383"/>
      <c r="C8" s="383"/>
      <c r="D8" s="383"/>
      <c r="E8" s="383"/>
      <c r="F8" s="383"/>
      <c r="G8" s="383"/>
      <c r="H8" s="383"/>
      <c r="I8" s="383"/>
      <c r="J8" s="383"/>
    </row>
    <row r="9" spans="1:13" ht="16.5" x14ac:dyDescent="0.25">
      <c r="A9" s="383" t="s">
        <v>325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1" t="s">
        <v>82</v>
      </c>
      <c r="B11" s="231"/>
      <c r="C11" s="231"/>
      <c r="D11" s="231"/>
      <c r="E11" s="231"/>
      <c r="F11" s="231"/>
      <c r="G11" s="231"/>
      <c r="H11" s="231"/>
      <c r="I11" s="231"/>
      <c r="J11" s="231"/>
    </row>
    <row r="12" spans="1:13" ht="54" hidden="1" customHeight="1" x14ac:dyDescent="0.3">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19</v>
      </c>
      <c r="E16" s="134">
        <f>(D16/B16)</f>
        <v>0.95</v>
      </c>
      <c r="F16" s="152" t="str">
        <f>IF(E16&gt;=0.5,"Đạt","Không đạt")</f>
        <v>Đạt</v>
      </c>
      <c r="G16" s="133">
        <f>SUM(G17,G24,G27)</f>
        <v>10</v>
      </c>
      <c r="H16" s="133">
        <f>SUM(H17,H24,H27)</f>
        <v>10</v>
      </c>
      <c r="I16" s="134">
        <f t="shared" ref="I16:I79" si="0">(H16/B16)</f>
        <v>0.5</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7</v>
      </c>
      <c r="H17" s="136">
        <f>SUM(H18:H23)</f>
        <v>7</v>
      </c>
      <c r="I17" s="138">
        <f t="shared" si="0"/>
        <v>0.58333333333333337</v>
      </c>
      <c r="J17" s="136" t="str">
        <f>IF(I17&gt;=0.5,"Đạt","Không đạt")</f>
        <v>Đạt</v>
      </c>
    </row>
    <row r="18" spans="1:10" ht="172.5" thickBot="1" x14ac:dyDescent="0.3">
      <c r="A18" s="116" t="s">
        <v>6</v>
      </c>
      <c r="B18" s="154">
        <v>2</v>
      </c>
      <c r="C18" s="115">
        <v>2</v>
      </c>
      <c r="D18" s="148">
        <v>2</v>
      </c>
      <c r="E18" s="156">
        <f>(D18/B18)</f>
        <v>1</v>
      </c>
      <c r="F18" s="55" t="s">
        <v>667</v>
      </c>
      <c r="G18" s="166">
        <v>2</v>
      </c>
      <c r="H18" s="127">
        <v>2</v>
      </c>
      <c r="I18" s="128">
        <f t="shared" si="0"/>
        <v>1</v>
      </c>
      <c r="J18" s="183" t="s">
        <v>953</v>
      </c>
    </row>
    <row r="19" spans="1:10" ht="36.75" thickBot="1" x14ac:dyDescent="0.3">
      <c r="A19" s="118" t="s">
        <v>7</v>
      </c>
      <c r="B19" s="154">
        <v>2</v>
      </c>
      <c r="C19" s="115">
        <v>2</v>
      </c>
      <c r="D19" s="148">
        <v>2</v>
      </c>
      <c r="E19" s="156">
        <f t="shared" ref="E19:E23" si="1">(D19/B19)</f>
        <v>1</v>
      </c>
      <c r="F19" s="298" t="s">
        <v>668</v>
      </c>
      <c r="G19" s="166">
        <v>2</v>
      </c>
      <c r="H19" s="127">
        <v>2</v>
      </c>
      <c r="I19" s="128">
        <f t="shared" si="0"/>
        <v>1</v>
      </c>
      <c r="J19" s="226" t="s">
        <v>517</v>
      </c>
    </row>
    <row r="20" spans="1:10" ht="36.75" thickBot="1" x14ac:dyDescent="0.3">
      <c r="A20" s="118" t="s">
        <v>8</v>
      </c>
      <c r="B20" s="154">
        <v>2</v>
      </c>
      <c r="C20" s="115">
        <v>2</v>
      </c>
      <c r="D20" s="148">
        <v>2</v>
      </c>
      <c r="E20" s="156">
        <f t="shared" si="1"/>
        <v>1</v>
      </c>
      <c r="F20" s="298" t="s">
        <v>668</v>
      </c>
      <c r="G20" s="166">
        <v>1</v>
      </c>
      <c r="H20" s="127">
        <v>1</v>
      </c>
      <c r="I20" s="128">
        <f t="shared" si="0"/>
        <v>0.5</v>
      </c>
      <c r="J20" s="226" t="s">
        <v>517</v>
      </c>
    </row>
    <row r="21" spans="1:10" ht="60.75" thickBot="1" x14ac:dyDescent="0.3">
      <c r="A21" s="118" t="s">
        <v>9</v>
      </c>
      <c r="B21" s="154">
        <v>2</v>
      </c>
      <c r="C21" s="115">
        <v>2</v>
      </c>
      <c r="D21" s="148">
        <v>2</v>
      </c>
      <c r="E21" s="156">
        <f t="shared" si="1"/>
        <v>1</v>
      </c>
      <c r="F21" s="298" t="s">
        <v>669</v>
      </c>
      <c r="G21" s="166">
        <v>1</v>
      </c>
      <c r="H21" s="127">
        <v>1</v>
      </c>
      <c r="I21" s="128">
        <f t="shared" si="0"/>
        <v>0.5</v>
      </c>
      <c r="J21" s="226" t="s">
        <v>518</v>
      </c>
    </row>
    <row r="22" spans="1:10" ht="51.75" thickBot="1" x14ac:dyDescent="0.3">
      <c r="A22" s="118" t="s">
        <v>10</v>
      </c>
      <c r="B22" s="154">
        <v>2</v>
      </c>
      <c r="C22" s="115">
        <v>2</v>
      </c>
      <c r="D22" s="148">
        <v>2</v>
      </c>
      <c r="E22" s="156">
        <f t="shared" si="1"/>
        <v>1</v>
      </c>
      <c r="F22" s="298" t="s">
        <v>669</v>
      </c>
      <c r="G22" s="166">
        <v>1</v>
      </c>
      <c r="H22" s="127">
        <v>1</v>
      </c>
      <c r="I22" s="128">
        <f t="shared" si="0"/>
        <v>0.5</v>
      </c>
      <c r="J22" s="226" t="s">
        <v>519</v>
      </c>
    </row>
    <row r="23" spans="1:10" ht="51.75" thickBot="1" x14ac:dyDescent="0.3">
      <c r="A23" s="118" t="s">
        <v>11</v>
      </c>
      <c r="B23" s="154">
        <v>2</v>
      </c>
      <c r="C23" s="115">
        <v>2</v>
      </c>
      <c r="D23" s="148">
        <v>2</v>
      </c>
      <c r="E23" s="156">
        <f t="shared" si="1"/>
        <v>1</v>
      </c>
      <c r="F23" s="298" t="s">
        <v>669</v>
      </c>
      <c r="G23" s="166">
        <v>0</v>
      </c>
      <c r="H23" s="127">
        <v>0</v>
      </c>
      <c r="I23" s="128">
        <f t="shared" si="0"/>
        <v>0</v>
      </c>
      <c r="J23" s="306"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1</v>
      </c>
      <c r="H24" s="136">
        <f>SUM(H25:H26)</f>
        <v>1</v>
      </c>
      <c r="I24" s="138">
        <f>(H24/B24)</f>
        <v>0.25</v>
      </c>
      <c r="J24" s="157" t="str">
        <f>IF(I24&gt;=0.5,"Đạt","Không đạt")</f>
        <v>Không đạt</v>
      </c>
    </row>
    <row r="25" spans="1:10" ht="264.75" thickBot="1" x14ac:dyDescent="0.3">
      <c r="A25" s="118" t="s">
        <v>70</v>
      </c>
      <c r="B25" s="155">
        <v>2</v>
      </c>
      <c r="C25" s="119">
        <v>2</v>
      </c>
      <c r="D25" s="148">
        <v>1</v>
      </c>
      <c r="E25" s="156">
        <f t="shared" ref="E25:E26" si="2">(D25/B25)</f>
        <v>0.5</v>
      </c>
      <c r="F25" s="49" t="s">
        <v>639</v>
      </c>
      <c r="G25" s="333">
        <v>0</v>
      </c>
      <c r="H25" s="232">
        <v>0</v>
      </c>
      <c r="I25" s="128">
        <f t="shared" si="0"/>
        <v>0</v>
      </c>
      <c r="J25" s="118" t="s">
        <v>638</v>
      </c>
    </row>
    <row r="26" spans="1:10" ht="64.5" thickBot="1" x14ac:dyDescent="0.3">
      <c r="A26" s="116" t="s">
        <v>13</v>
      </c>
      <c r="B26" s="154">
        <v>2</v>
      </c>
      <c r="C26" s="115">
        <v>2</v>
      </c>
      <c r="D26" s="148">
        <v>2</v>
      </c>
      <c r="E26" s="156">
        <f t="shared" si="2"/>
        <v>1</v>
      </c>
      <c r="F26" s="49" t="s">
        <v>639</v>
      </c>
      <c r="G26" s="333">
        <v>1</v>
      </c>
      <c r="H26" s="232">
        <v>1</v>
      </c>
      <c r="I26" s="128">
        <f t="shared" si="0"/>
        <v>0.5</v>
      </c>
      <c r="J26" s="118" t="s">
        <v>639</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2</v>
      </c>
      <c r="E28" s="156">
        <f t="shared" ref="E28:E29" si="3">(D28/B28)</f>
        <v>1</v>
      </c>
      <c r="F28" s="163" t="s">
        <v>670</v>
      </c>
      <c r="G28" s="333">
        <v>2</v>
      </c>
      <c r="H28" s="232">
        <v>2</v>
      </c>
      <c r="I28" s="128">
        <f t="shared" si="0"/>
        <v>1</v>
      </c>
      <c r="J28" s="301" t="s">
        <v>690</v>
      </c>
    </row>
    <row r="29" spans="1:10" ht="83.25" customHeight="1" thickBot="1" x14ac:dyDescent="0.3">
      <c r="A29" s="116" t="s">
        <v>16</v>
      </c>
      <c r="B29" s="154">
        <v>2</v>
      </c>
      <c r="C29" s="115">
        <v>2</v>
      </c>
      <c r="D29" s="148">
        <v>2</v>
      </c>
      <c r="E29" s="156">
        <f t="shared" si="3"/>
        <v>1</v>
      </c>
      <c r="F29" s="182" t="s">
        <v>671</v>
      </c>
      <c r="G29" s="333">
        <v>0</v>
      </c>
      <c r="H29" s="232">
        <v>0</v>
      </c>
      <c r="I29" s="128">
        <f t="shared" si="0"/>
        <v>0</v>
      </c>
      <c r="J29" s="227" t="s">
        <v>590</v>
      </c>
    </row>
    <row r="30" spans="1:10" s="129" customFormat="1" ht="32.25" thickBot="1" x14ac:dyDescent="0.3">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36</v>
      </c>
      <c r="H30" s="133">
        <f>SUM(H31,H34,H41,H46,H49,H52,H55,H60,H63)</f>
        <v>36</v>
      </c>
      <c r="I30" s="134">
        <f t="shared" si="0"/>
        <v>0.69230769230769229</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3" t="s">
        <v>672</v>
      </c>
      <c r="G32" s="333">
        <v>2</v>
      </c>
      <c r="H32" s="232">
        <v>2</v>
      </c>
      <c r="I32" s="128">
        <f t="shared" si="0"/>
        <v>1</v>
      </c>
      <c r="J32" s="169" t="s">
        <v>691</v>
      </c>
    </row>
    <row r="33" spans="1:10" ht="28.5" thickBot="1" x14ac:dyDescent="0.3">
      <c r="A33" s="118" t="s">
        <v>20</v>
      </c>
      <c r="B33" s="154">
        <v>2</v>
      </c>
      <c r="C33" s="115">
        <v>2</v>
      </c>
      <c r="D33" s="148">
        <v>2</v>
      </c>
      <c r="E33" s="156">
        <f t="shared" si="4"/>
        <v>1</v>
      </c>
      <c r="F33" s="163" t="s">
        <v>673</v>
      </c>
      <c r="G33" s="333">
        <v>2</v>
      </c>
      <c r="H33" s="232">
        <v>2</v>
      </c>
      <c r="I33" s="128">
        <f t="shared" si="0"/>
        <v>1</v>
      </c>
      <c r="J33" s="118" t="s">
        <v>631</v>
      </c>
    </row>
    <row r="34" spans="1:10" s="129" customFormat="1" ht="32.25" thickBot="1" x14ac:dyDescent="0.3">
      <c r="A34" s="135" t="s">
        <v>21</v>
      </c>
      <c r="B34" s="136">
        <f>SUM(B35:B40)</f>
        <v>12</v>
      </c>
      <c r="C34" s="136">
        <f>SUM(C35:C40)</f>
        <v>12</v>
      </c>
      <c r="D34" s="136">
        <f>SUM(D35:D40)</f>
        <v>12</v>
      </c>
      <c r="E34" s="137">
        <f>(D34/B34)</f>
        <v>1</v>
      </c>
      <c r="F34" s="300" t="str">
        <f>IF(E34&gt;=0.5,"Đạt","Không đạt")</f>
        <v>Đạt</v>
      </c>
      <c r="G34" s="234">
        <f t="shared" ref="G34:H34" si="5">SUM(G35:G40)</f>
        <v>8</v>
      </c>
      <c r="H34" s="234">
        <f t="shared" si="5"/>
        <v>8</v>
      </c>
      <c r="I34" s="235">
        <f t="shared" si="0"/>
        <v>0.66666666666666663</v>
      </c>
      <c r="J34" s="236" t="str">
        <f>IF(I34&gt;=0.5,"Đạt","Không đạt")</f>
        <v>Đạt</v>
      </c>
    </row>
    <row r="35" spans="1:10" ht="51.75" thickBot="1" x14ac:dyDescent="0.3">
      <c r="A35" s="120" t="s">
        <v>22</v>
      </c>
      <c r="B35" s="154">
        <v>2</v>
      </c>
      <c r="C35" s="115">
        <v>2</v>
      </c>
      <c r="D35" s="148">
        <v>2</v>
      </c>
      <c r="E35" s="156">
        <f>(D35/B35)</f>
        <v>1</v>
      </c>
      <c r="F35" s="299" t="s">
        <v>674</v>
      </c>
      <c r="G35" s="333">
        <v>2</v>
      </c>
      <c r="H35" s="232">
        <v>2</v>
      </c>
      <c r="I35" s="237">
        <f t="shared" si="0"/>
        <v>1</v>
      </c>
      <c r="J35" s="243" t="s">
        <v>94</v>
      </c>
    </row>
    <row r="36" spans="1:10" ht="36.75" thickBot="1" x14ac:dyDescent="0.3">
      <c r="A36" s="118" t="s">
        <v>23</v>
      </c>
      <c r="B36" s="154">
        <v>2</v>
      </c>
      <c r="C36" s="115">
        <v>2</v>
      </c>
      <c r="D36" s="148">
        <v>2</v>
      </c>
      <c r="E36" s="156">
        <f t="shared" ref="E36:E40" si="6">(D36/B36)</f>
        <v>1</v>
      </c>
      <c r="F36" s="163" t="s">
        <v>95</v>
      </c>
      <c r="G36" s="333">
        <v>2</v>
      </c>
      <c r="H36" s="232">
        <v>2</v>
      </c>
      <c r="I36" s="237">
        <f t="shared" si="0"/>
        <v>1</v>
      </c>
      <c r="J36" s="243" t="s">
        <v>95</v>
      </c>
    </row>
    <row r="37" spans="1:10" ht="48.75" thickBot="1" x14ac:dyDescent="0.3">
      <c r="A37" s="118" t="s">
        <v>24</v>
      </c>
      <c r="B37" s="154">
        <v>2</v>
      </c>
      <c r="C37" s="115">
        <v>2</v>
      </c>
      <c r="D37" s="148">
        <v>2</v>
      </c>
      <c r="E37" s="156">
        <f t="shared" si="6"/>
        <v>1</v>
      </c>
      <c r="F37" s="163" t="s">
        <v>675</v>
      </c>
      <c r="G37" s="333">
        <v>1</v>
      </c>
      <c r="H37" s="232">
        <v>1</v>
      </c>
      <c r="I37" s="237">
        <f t="shared" si="0"/>
        <v>0.5</v>
      </c>
      <c r="J37" s="243" t="s">
        <v>152</v>
      </c>
    </row>
    <row r="38" spans="1:10" ht="36.75" thickBot="1" x14ac:dyDescent="0.3">
      <c r="A38" s="118" t="s">
        <v>25</v>
      </c>
      <c r="B38" s="154">
        <v>2</v>
      </c>
      <c r="C38" s="115">
        <v>2</v>
      </c>
      <c r="D38" s="148">
        <v>2</v>
      </c>
      <c r="E38" s="156">
        <f t="shared" si="6"/>
        <v>1</v>
      </c>
      <c r="F38" s="163" t="s">
        <v>97</v>
      </c>
      <c r="G38" s="333">
        <v>2</v>
      </c>
      <c r="H38" s="232">
        <v>2</v>
      </c>
      <c r="I38" s="237">
        <f t="shared" si="0"/>
        <v>1</v>
      </c>
      <c r="J38" s="243" t="s">
        <v>469</v>
      </c>
    </row>
    <row r="39" spans="1:10" ht="24.75" thickBot="1" x14ac:dyDescent="0.3">
      <c r="A39" s="118" t="s">
        <v>26</v>
      </c>
      <c r="B39" s="154">
        <v>2</v>
      </c>
      <c r="C39" s="115">
        <v>2</v>
      </c>
      <c r="D39" s="148">
        <v>2</v>
      </c>
      <c r="E39" s="156">
        <f t="shared" si="6"/>
        <v>1</v>
      </c>
      <c r="F39" s="163" t="s">
        <v>98</v>
      </c>
      <c r="G39" s="333">
        <v>0</v>
      </c>
      <c r="H39" s="232">
        <v>0</v>
      </c>
      <c r="I39" s="237">
        <f t="shared" si="0"/>
        <v>0</v>
      </c>
      <c r="J39" s="306" t="s">
        <v>947</v>
      </c>
    </row>
    <row r="40" spans="1:10" ht="60.75" thickBot="1" x14ac:dyDescent="0.3">
      <c r="A40" s="118" t="s">
        <v>27</v>
      </c>
      <c r="B40" s="154">
        <v>2</v>
      </c>
      <c r="C40" s="115">
        <v>2</v>
      </c>
      <c r="D40" s="148">
        <v>2</v>
      </c>
      <c r="E40" s="156">
        <f t="shared" si="6"/>
        <v>1</v>
      </c>
      <c r="F40" s="163" t="s">
        <v>676</v>
      </c>
      <c r="G40" s="333">
        <v>1</v>
      </c>
      <c r="H40" s="232">
        <v>1</v>
      </c>
      <c r="I40" s="237">
        <f t="shared" si="0"/>
        <v>0.5</v>
      </c>
      <c r="J40" s="244"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234">
        <f t="shared" ref="G41:H41" si="7">SUM(G42:G45)</f>
        <v>7</v>
      </c>
      <c r="H41" s="234">
        <f t="shared" si="7"/>
        <v>7</v>
      </c>
      <c r="I41" s="235">
        <f t="shared" si="0"/>
        <v>0.875</v>
      </c>
      <c r="J41" s="236" t="str">
        <f>IF(I41&gt;=0.5,"Đạt","Không đạt")</f>
        <v>Đạt</v>
      </c>
    </row>
    <row r="42" spans="1:10" ht="60.75" thickBot="1" x14ac:dyDescent="0.3">
      <c r="A42" s="118" t="s">
        <v>29</v>
      </c>
      <c r="B42" s="154">
        <v>2</v>
      </c>
      <c r="C42" s="115">
        <v>2</v>
      </c>
      <c r="D42" s="148">
        <v>2</v>
      </c>
      <c r="E42" s="156">
        <f t="shared" ref="E42:E45" si="8">(D42/B42)</f>
        <v>1</v>
      </c>
      <c r="F42" s="163" t="s">
        <v>677</v>
      </c>
      <c r="G42" s="333">
        <v>2</v>
      </c>
      <c r="H42" s="232">
        <v>2</v>
      </c>
      <c r="I42" s="237">
        <f t="shared" si="0"/>
        <v>1</v>
      </c>
      <c r="J42" s="245" t="s">
        <v>512</v>
      </c>
    </row>
    <row r="43" spans="1:10" ht="36.75" thickBot="1" x14ac:dyDescent="0.3">
      <c r="A43" s="118" t="s">
        <v>30</v>
      </c>
      <c r="B43" s="154">
        <v>2</v>
      </c>
      <c r="C43" s="115">
        <v>2</v>
      </c>
      <c r="D43" s="148">
        <v>2</v>
      </c>
      <c r="E43" s="156">
        <f t="shared" si="8"/>
        <v>1</v>
      </c>
      <c r="F43" s="163" t="s">
        <v>678</v>
      </c>
      <c r="G43" s="333">
        <v>2</v>
      </c>
      <c r="H43" s="232">
        <v>2</v>
      </c>
      <c r="I43" s="237">
        <f t="shared" si="0"/>
        <v>1</v>
      </c>
      <c r="J43" s="245" t="s">
        <v>525</v>
      </c>
    </row>
    <row r="44" spans="1:10" ht="48.75" thickBot="1" x14ac:dyDescent="0.3">
      <c r="A44" s="118" t="s">
        <v>31</v>
      </c>
      <c r="B44" s="154">
        <v>2</v>
      </c>
      <c r="C44" s="115">
        <v>2</v>
      </c>
      <c r="D44" s="148">
        <v>2</v>
      </c>
      <c r="E44" s="156">
        <f t="shared" si="8"/>
        <v>1</v>
      </c>
      <c r="F44" s="163" t="s">
        <v>679</v>
      </c>
      <c r="G44" s="333">
        <v>1</v>
      </c>
      <c r="H44" s="232">
        <v>1</v>
      </c>
      <c r="I44" s="237">
        <f t="shared" si="0"/>
        <v>0.5</v>
      </c>
      <c r="J44" s="245" t="s">
        <v>102</v>
      </c>
    </row>
    <row r="45" spans="1:10" ht="48.75" thickBot="1" x14ac:dyDescent="0.3">
      <c r="A45" s="118" t="s">
        <v>32</v>
      </c>
      <c r="B45" s="154">
        <v>2</v>
      </c>
      <c r="C45" s="115">
        <v>2</v>
      </c>
      <c r="D45" s="148">
        <v>2</v>
      </c>
      <c r="E45" s="156">
        <f t="shared" si="8"/>
        <v>1</v>
      </c>
      <c r="F45" s="163" t="s">
        <v>102</v>
      </c>
      <c r="G45" s="333">
        <v>2</v>
      </c>
      <c r="H45" s="232">
        <v>2</v>
      </c>
      <c r="I45" s="237">
        <f t="shared" si="0"/>
        <v>1</v>
      </c>
      <c r="J45" s="245"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234">
        <f t="shared" ref="G46:H46" si="9">SUM(G47:G48)</f>
        <v>4</v>
      </c>
      <c r="H46" s="234">
        <f t="shared" si="9"/>
        <v>4</v>
      </c>
      <c r="I46" s="235">
        <f t="shared" si="0"/>
        <v>1</v>
      </c>
      <c r="J46" s="236" t="str">
        <f>IF(I46&gt;=0.5,"Đạt","Không đạt")</f>
        <v>Đạt</v>
      </c>
    </row>
    <row r="47" spans="1:10" ht="60.75" thickBot="1" x14ac:dyDescent="0.3">
      <c r="A47" s="118" t="s">
        <v>33</v>
      </c>
      <c r="B47" s="154">
        <v>2</v>
      </c>
      <c r="C47" s="115">
        <v>2</v>
      </c>
      <c r="D47" s="148">
        <v>2</v>
      </c>
      <c r="E47" s="156">
        <f t="shared" ref="E47:E48" si="10">(D47/B47)</f>
        <v>1</v>
      </c>
      <c r="F47" s="163" t="s">
        <v>103</v>
      </c>
      <c r="G47" s="333">
        <v>2</v>
      </c>
      <c r="H47" s="232">
        <v>2</v>
      </c>
      <c r="I47" s="237">
        <f t="shared" si="0"/>
        <v>1</v>
      </c>
      <c r="J47" s="246" t="s">
        <v>103</v>
      </c>
    </row>
    <row r="48" spans="1:10" ht="60.75" thickBot="1" x14ac:dyDescent="0.3">
      <c r="A48" s="118" t="s">
        <v>34</v>
      </c>
      <c r="B48" s="154">
        <v>2</v>
      </c>
      <c r="C48" s="115">
        <v>2</v>
      </c>
      <c r="D48" s="148">
        <v>2</v>
      </c>
      <c r="E48" s="156">
        <f t="shared" si="10"/>
        <v>1</v>
      </c>
      <c r="F48" s="299" t="s">
        <v>103</v>
      </c>
      <c r="G48" s="333">
        <v>2</v>
      </c>
      <c r="H48" s="232">
        <v>2</v>
      </c>
      <c r="I48" s="237">
        <f t="shared" si="0"/>
        <v>1</v>
      </c>
      <c r="J48" s="246" t="s">
        <v>103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234">
        <f t="shared" ref="G49:H49" si="11">SUM(G50:G51)</f>
        <v>3</v>
      </c>
      <c r="H49" s="234">
        <f t="shared" si="11"/>
        <v>3</v>
      </c>
      <c r="I49" s="235">
        <f t="shared" si="0"/>
        <v>0.75</v>
      </c>
      <c r="J49" s="236" t="str">
        <f>IF(I49&gt;=0.5,"Đạt","Không đạt")</f>
        <v>Đạt</v>
      </c>
    </row>
    <row r="50" spans="1:10" ht="60.75" thickBot="1" x14ac:dyDescent="0.3">
      <c r="A50" s="118" t="s">
        <v>35</v>
      </c>
      <c r="B50" s="154">
        <v>2</v>
      </c>
      <c r="C50" s="115">
        <v>2</v>
      </c>
      <c r="D50" s="148">
        <v>2</v>
      </c>
      <c r="E50" s="156">
        <f t="shared" ref="E50:E51" si="12">(D50/B50)</f>
        <v>1</v>
      </c>
      <c r="F50" s="163" t="s">
        <v>680</v>
      </c>
      <c r="G50" s="333">
        <v>2</v>
      </c>
      <c r="H50" s="232">
        <v>2</v>
      </c>
      <c r="I50" s="237">
        <f t="shared" si="0"/>
        <v>1</v>
      </c>
      <c r="J50" s="247" t="s">
        <v>159</v>
      </c>
    </row>
    <row r="51" spans="1:10" ht="28.5" thickBot="1" x14ac:dyDescent="0.3">
      <c r="A51" s="116" t="s">
        <v>36</v>
      </c>
      <c r="B51" s="154">
        <v>2</v>
      </c>
      <c r="C51" s="115">
        <v>2</v>
      </c>
      <c r="D51" s="148">
        <v>2</v>
      </c>
      <c r="E51" s="156">
        <f t="shared" si="12"/>
        <v>1</v>
      </c>
      <c r="F51" s="163" t="s">
        <v>105</v>
      </c>
      <c r="G51" s="333">
        <v>1</v>
      </c>
      <c r="H51" s="232">
        <v>1</v>
      </c>
      <c r="I51" s="237">
        <f t="shared" si="0"/>
        <v>0.5</v>
      </c>
      <c r="J51" s="247"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234">
        <f t="shared" ref="G52:H52" si="13">SUM(G53:G54)</f>
        <v>0</v>
      </c>
      <c r="H52" s="234">
        <f t="shared" si="13"/>
        <v>0</v>
      </c>
      <c r="I52" s="235">
        <f t="shared" si="0"/>
        <v>0</v>
      </c>
      <c r="J52" s="236" t="str">
        <f>IF(I52&gt;=0.5,"Đạt","Không đạt")</f>
        <v>Không đạt</v>
      </c>
    </row>
    <row r="53" spans="1:10" ht="48.75" thickBot="1" x14ac:dyDescent="0.3">
      <c r="A53" s="118" t="s">
        <v>37</v>
      </c>
      <c r="B53" s="154">
        <v>2</v>
      </c>
      <c r="C53" s="115">
        <v>2</v>
      </c>
      <c r="D53" s="148">
        <v>2</v>
      </c>
      <c r="E53" s="156">
        <f t="shared" ref="E53:E54" si="14">(D53/B53)</f>
        <v>1</v>
      </c>
      <c r="F53" s="163" t="s">
        <v>681</v>
      </c>
      <c r="G53" s="333">
        <v>0</v>
      </c>
      <c r="H53" s="232">
        <v>0</v>
      </c>
      <c r="I53" s="237">
        <f t="shared" si="0"/>
        <v>0</v>
      </c>
      <c r="J53" s="248" t="s">
        <v>527</v>
      </c>
    </row>
    <row r="54" spans="1:10" ht="60.75" thickBot="1" x14ac:dyDescent="0.3">
      <c r="A54" s="118" t="s">
        <v>38</v>
      </c>
      <c r="B54" s="154">
        <v>2</v>
      </c>
      <c r="C54" s="115">
        <v>2</v>
      </c>
      <c r="D54" s="148">
        <v>2</v>
      </c>
      <c r="E54" s="156">
        <f t="shared" si="14"/>
        <v>1</v>
      </c>
      <c r="F54" s="163" t="s">
        <v>681</v>
      </c>
      <c r="G54" s="333">
        <v>0</v>
      </c>
      <c r="H54" s="232">
        <v>0</v>
      </c>
      <c r="I54" s="237">
        <f t="shared" si="0"/>
        <v>0</v>
      </c>
      <c r="J54" s="248"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234">
        <f t="shared" ref="G55:H55" si="15">SUM(G56:G59)</f>
        <v>5</v>
      </c>
      <c r="H55" s="234">
        <f t="shared" si="15"/>
        <v>5</v>
      </c>
      <c r="I55" s="235">
        <f t="shared" si="0"/>
        <v>0.625</v>
      </c>
      <c r="J55" s="236" t="str">
        <f>IF(I55&gt;=0.5,"Đạt","Không đạt")</f>
        <v>Đạt</v>
      </c>
    </row>
    <row r="56" spans="1:10" ht="60.75" thickBot="1" x14ac:dyDescent="0.3">
      <c r="A56" s="118" t="s">
        <v>39</v>
      </c>
      <c r="B56" s="154">
        <v>2</v>
      </c>
      <c r="C56" s="115">
        <v>2</v>
      </c>
      <c r="D56" s="148">
        <v>2</v>
      </c>
      <c r="E56" s="156">
        <f t="shared" ref="E56:E59" si="16">(D56/B56)</f>
        <v>1</v>
      </c>
      <c r="F56" s="163" t="s">
        <v>682</v>
      </c>
      <c r="G56" s="333">
        <v>1</v>
      </c>
      <c r="H56" s="232">
        <v>1</v>
      </c>
      <c r="I56" s="237">
        <f t="shared" si="0"/>
        <v>0.5</v>
      </c>
      <c r="J56" s="118" t="s">
        <v>950</v>
      </c>
    </row>
    <row r="57" spans="1:10" ht="60.75" thickBot="1" x14ac:dyDescent="0.3">
      <c r="A57" s="118" t="s">
        <v>40</v>
      </c>
      <c r="B57" s="154">
        <v>2</v>
      </c>
      <c r="C57" s="115">
        <v>2</v>
      </c>
      <c r="D57" s="148">
        <v>2</v>
      </c>
      <c r="E57" s="156">
        <f t="shared" si="16"/>
        <v>1</v>
      </c>
      <c r="F57" s="163" t="s">
        <v>682</v>
      </c>
      <c r="G57" s="333">
        <v>1</v>
      </c>
      <c r="H57" s="232">
        <v>1</v>
      </c>
      <c r="I57" s="237">
        <f t="shared" si="0"/>
        <v>0.5</v>
      </c>
      <c r="J57" s="118" t="s">
        <v>950</v>
      </c>
    </row>
    <row r="58" spans="1:10" ht="60.75" thickBot="1" x14ac:dyDescent="0.3">
      <c r="A58" s="118" t="s">
        <v>41</v>
      </c>
      <c r="B58" s="154">
        <v>2</v>
      </c>
      <c r="C58" s="115">
        <v>2</v>
      </c>
      <c r="D58" s="148">
        <v>2</v>
      </c>
      <c r="E58" s="156">
        <f t="shared" si="16"/>
        <v>1</v>
      </c>
      <c r="F58" s="163" t="s">
        <v>682</v>
      </c>
      <c r="G58" s="333">
        <v>1</v>
      </c>
      <c r="H58" s="232">
        <v>1</v>
      </c>
      <c r="I58" s="237">
        <f t="shared" si="0"/>
        <v>0.5</v>
      </c>
      <c r="J58" s="118" t="s">
        <v>950</v>
      </c>
    </row>
    <row r="59" spans="1:10" ht="72.75" thickBot="1" x14ac:dyDescent="0.3">
      <c r="A59" s="118" t="s">
        <v>42</v>
      </c>
      <c r="B59" s="154">
        <v>2</v>
      </c>
      <c r="C59" s="115">
        <v>2</v>
      </c>
      <c r="D59" s="148">
        <v>2</v>
      </c>
      <c r="E59" s="156">
        <f t="shared" si="16"/>
        <v>1</v>
      </c>
      <c r="F59" s="163" t="s">
        <v>683</v>
      </c>
      <c r="G59" s="333">
        <v>2</v>
      </c>
      <c r="H59" s="232">
        <v>2</v>
      </c>
      <c r="I59" s="237">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234">
        <f t="shared" ref="G60:H60" si="17">SUM(G61:G62)</f>
        <v>3</v>
      </c>
      <c r="H60" s="234">
        <f t="shared" si="17"/>
        <v>3</v>
      </c>
      <c r="I60" s="235">
        <f t="shared" si="0"/>
        <v>0.75</v>
      </c>
      <c r="J60" s="234" t="str">
        <f>IF(I60&gt;=0.5,"Đạt","Không đạt")</f>
        <v>Đạt</v>
      </c>
    </row>
    <row r="61" spans="1:10" ht="62.25" customHeight="1" thickBot="1" x14ac:dyDescent="0.3">
      <c r="A61" s="118" t="s">
        <v>43</v>
      </c>
      <c r="B61" s="154">
        <v>2</v>
      </c>
      <c r="C61" s="126">
        <v>2</v>
      </c>
      <c r="D61" s="148">
        <v>2</v>
      </c>
      <c r="E61" s="156">
        <f t="shared" ref="E61:E62" si="18">(D61/B61)</f>
        <v>1</v>
      </c>
      <c r="F61" s="163" t="s">
        <v>112</v>
      </c>
      <c r="G61" s="333">
        <v>2</v>
      </c>
      <c r="H61" s="232">
        <v>2</v>
      </c>
      <c r="I61" s="237">
        <f t="shared" si="0"/>
        <v>1</v>
      </c>
      <c r="J61" s="240" t="s">
        <v>575</v>
      </c>
    </row>
    <row r="62" spans="1:10" ht="48.75" thickBot="1" x14ac:dyDescent="0.3">
      <c r="A62" s="118" t="s">
        <v>44</v>
      </c>
      <c r="B62" s="154">
        <v>2</v>
      </c>
      <c r="C62" s="126">
        <v>2</v>
      </c>
      <c r="D62" s="148">
        <v>2</v>
      </c>
      <c r="E62" s="156">
        <f t="shared" si="18"/>
        <v>1</v>
      </c>
      <c r="F62" s="163" t="s">
        <v>684</v>
      </c>
      <c r="G62" s="333">
        <v>1</v>
      </c>
      <c r="H62" s="232">
        <v>1</v>
      </c>
      <c r="I62" s="237">
        <f t="shared" si="0"/>
        <v>0.5</v>
      </c>
      <c r="J62" s="118" t="s">
        <v>954</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234">
        <f t="shared" ref="G63:H63" si="19">SUM(G64:G65)</f>
        <v>2</v>
      </c>
      <c r="H63" s="234">
        <f t="shared" si="19"/>
        <v>2</v>
      </c>
      <c r="I63" s="235">
        <f t="shared" si="0"/>
        <v>0.5</v>
      </c>
      <c r="J63" s="234" t="str">
        <f t="shared" ref="J63:J67" si="20">IF(I63&gt;=0.5,"Đạt","Không đạt")</f>
        <v>Đạt</v>
      </c>
    </row>
    <row r="64" spans="1:10" ht="84.75" thickBot="1" x14ac:dyDescent="0.3">
      <c r="A64" s="121" t="s">
        <v>45</v>
      </c>
      <c r="B64" s="154">
        <v>2</v>
      </c>
      <c r="C64" s="126">
        <v>2</v>
      </c>
      <c r="D64" s="148">
        <v>2</v>
      </c>
      <c r="E64" s="156">
        <f t="shared" ref="E64:E65" si="21">(D64/B64)</f>
        <v>1</v>
      </c>
      <c r="F64" s="163" t="s">
        <v>685</v>
      </c>
      <c r="G64" s="333">
        <v>1</v>
      </c>
      <c r="H64" s="232">
        <v>1</v>
      </c>
      <c r="I64" s="237">
        <f t="shared" si="0"/>
        <v>0.5</v>
      </c>
      <c r="J64" s="118" t="s">
        <v>902</v>
      </c>
    </row>
    <row r="65" spans="1:10" ht="108.75" thickBot="1" x14ac:dyDescent="0.3">
      <c r="A65" s="121" t="s">
        <v>46</v>
      </c>
      <c r="B65" s="154">
        <v>2</v>
      </c>
      <c r="C65" s="126">
        <v>2</v>
      </c>
      <c r="D65" s="148">
        <v>2</v>
      </c>
      <c r="E65" s="156">
        <f t="shared" si="21"/>
        <v>1</v>
      </c>
      <c r="F65" s="163" t="s">
        <v>115</v>
      </c>
      <c r="G65" s="333">
        <v>1</v>
      </c>
      <c r="H65" s="232">
        <v>1</v>
      </c>
      <c r="I65" s="237">
        <f t="shared" si="0"/>
        <v>0.5</v>
      </c>
      <c r="J65" s="329" t="s">
        <v>913</v>
      </c>
    </row>
    <row r="66" spans="1:10" s="129" customFormat="1" ht="63.75" thickBot="1" x14ac:dyDescent="0.3">
      <c r="A66" s="141" t="s">
        <v>47</v>
      </c>
      <c r="B66" s="133">
        <f>SUM(B67,B72,B75)</f>
        <v>16</v>
      </c>
      <c r="C66" s="133">
        <f>SUM(C67,C72,C75)</f>
        <v>16</v>
      </c>
      <c r="D66" s="133">
        <f>SUM(D67,D72,D75)</f>
        <v>9</v>
      </c>
      <c r="E66" s="134">
        <f>(D66/B66)</f>
        <v>0.5625</v>
      </c>
      <c r="F66" s="152" t="str">
        <f>IF(E66&gt;=0.5,"Đạt","Không đạt")</f>
        <v>Đạt</v>
      </c>
      <c r="G66" s="334">
        <f t="shared" ref="G66:H66" si="22">SUM(G67,G72,G75)</f>
        <v>7</v>
      </c>
      <c r="H66" s="334">
        <f t="shared" si="22"/>
        <v>7</v>
      </c>
      <c r="I66" s="335">
        <f t="shared" si="0"/>
        <v>0.4375</v>
      </c>
      <c r="J66" s="336" t="str">
        <f t="shared" si="20"/>
        <v>Không đạt</v>
      </c>
    </row>
    <row r="67" spans="1:10" s="129" customFormat="1" ht="32.25" thickBot="1" x14ac:dyDescent="0.3">
      <c r="A67" s="140" t="s">
        <v>48</v>
      </c>
      <c r="B67" s="136">
        <f>SUM(B68:B71)</f>
        <v>8</v>
      </c>
      <c r="C67" s="136">
        <f>SUM(C68:C71)</f>
        <v>8</v>
      </c>
      <c r="D67" s="136">
        <f>SUM(D68:D71)</f>
        <v>5</v>
      </c>
      <c r="E67" s="137">
        <f>(D67/B67)</f>
        <v>0.625</v>
      </c>
      <c r="F67" s="136" t="str">
        <f>IF(E67&gt;=0.5,"Đạt","Không đạt")</f>
        <v>Đạt</v>
      </c>
      <c r="G67" s="234">
        <f t="shared" ref="G67:H67" si="23">SUM(G68:G71)</f>
        <v>3</v>
      </c>
      <c r="H67" s="234">
        <f t="shared" si="23"/>
        <v>3</v>
      </c>
      <c r="I67" s="235">
        <f t="shared" si="0"/>
        <v>0.375</v>
      </c>
      <c r="J67" s="234" t="str">
        <f t="shared" si="20"/>
        <v>Không đạt</v>
      </c>
    </row>
    <row r="68" spans="1:10" ht="72.75" thickBot="1" x14ac:dyDescent="0.3">
      <c r="A68" s="121" t="s">
        <v>49</v>
      </c>
      <c r="B68" s="154">
        <v>2</v>
      </c>
      <c r="C68" s="126">
        <v>2</v>
      </c>
      <c r="D68" s="148">
        <v>2</v>
      </c>
      <c r="E68" s="156">
        <f t="shared" ref="E68:E71" si="24">(D68/B68)</f>
        <v>1</v>
      </c>
      <c r="F68" s="320" t="s">
        <v>686</v>
      </c>
      <c r="G68" s="333">
        <v>2</v>
      </c>
      <c r="H68" s="232">
        <v>2</v>
      </c>
      <c r="I68" s="237">
        <f t="shared" si="0"/>
        <v>1</v>
      </c>
      <c r="J68" s="249" t="s">
        <v>531</v>
      </c>
    </row>
    <row r="69" spans="1:10" ht="16.5" thickBot="1" x14ac:dyDescent="0.3">
      <c r="A69" s="121" t="s">
        <v>50</v>
      </c>
      <c r="B69" s="154">
        <v>2</v>
      </c>
      <c r="C69" s="126">
        <v>2</v>
      </c>
      <c r="D69" s="148">
        <v>0</v>
      </c>
      <c r="E69" s="156">
        <f t="shared" si="24"/>
        <v>0</v>
      </c>
      <c r="F69" s="163"/>
      <c r="G69" s="333">
        <v>0</v>
      </c>
      <c r="H69" s="232">
        <v>0</v>
      </c>
      <c r="I69" s="237">
        <f t="shared" si="0"/>
        <v>0</v>
      </c>
      <c r="J69" s="226" t="s">
        <v>914</v>
      </c>
    </row>
    <row r="70" spans="1:10" ht="48.75" thickBot="1" x14ac:dyDescent="0.3">
      <c r="A70" s="121" t="s">
        <v>51</v>
      </c>
      <c r="B70" s="154">
        <v>2</v>
      </c>
      <c r="C70" s="126">
        <v>2</v>
      </c>
      <c r="D70" s="148">
        <v>2</v>
      </c>
      <c r="E70" s="156">
        <f t="shared" si="24"/>
        <v>1</v>
      </c>
      <c r="F70" s="320" t="s">
        <v>117</v>
      </c>
      <c r="G70" s="333">
        <v>1</v>
      </c>
      <c r="H70" s="232">
        <v>1</v>
      </c>
      <c r="I70" s="237">
        <f t="shared" si="0"/>
        <v>0.5</v>
      </c>
      <c r="J70" s="226" t="s">
        <v>836</v>
      </c>
    </row>
    <row r="71" spans="1:10" ht="83.25" customHeight="1" thickBot="1" x14ac:dyDescent="0.3">
      <c r="A71" s="121" t="s">
        <v>52</v>
      </c>
      <c r="B71" s="154">
        <v>2</v>
      </c>
      <c r="C71" s="126">
        <v>2</v>
      </c>
      <c r="D71" s="148">
        <v>1</v>
      </c>
      <c r="E71" s="156">
        <f t="shared" si="24"/>
        <v>0.5</v>
      </c>
      <c r="F71" s="163" t="s">
        <v>687</v>
      </c>
      <c r="G71" s="333">
        <v>0</v>
      </c>
      <c r="H71" s="232">
        <v>0</v>
      </c>
      <c r="I71" s="237">
        <f t="shared" si="0"/>
        <v>0</v>
      </c>
      <c r="J71" s="250" t="s">
        <v>576</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234">
        <f t="shared" ref="G72:H72" si="25">SUM(G73:G74)</f>
        <v>2</v>
      </c>
      <c r="H72" s="234">
        <f t="shared" si="25"/>
        <v>2</v>
      </c>
      <c r="I72" s="235">
        <f t="shared" si="0"/>
        <v>0.5</v>
      </c>
      <c r="J72" s="234" t="str">
        <f>IF(I72&gt;=0.5,"Đạt","Không đạt")</f>
        <v>Đạt</v>
      </c>
    </row>
    <row r="73" spans="1:10" ht="24.75" thickBot="1" x14ac:dyDescent="0.3">
      <c r="A73" s="121" t="s">
        <v>53</v>
      </c>
      <c r="B73" s="154">
        <v>2</v>
      </c>
      <c r="C73" s="126">
        <v>2</v>
      </c>
      <c r="D73" s="148">
        <v>2</v>
      </c>
      <c r="E73" s="156">
        <f t="shared" ref="E73:E74" si="26">(D73/B73)</f>
        <v>1</v>
      </c>
      <c r="F73" s="163" t="s">
        <v>119</v>
      </c>
      <c r="G73" s="333">
        <v>2</v>
      </c>
      <c r="H73" s="232">
        <v>2</v>
      </c>
      <c r="I73" s="237">
        <f t="shared" si="0"/>
        <v>1</v>
      </c>
      <c r="J73" s="179" t="s">
        <v>951</v>
      </c>
    </row>
    <row r="74" spans="1:10" ht="36.75" thickBot="1" x14ac:dyDescent="0.3">
      <c r="A74" s="121" t="s">
        <v>54</v>
      </c>
      <c r="B74" s="154">
        <v>2</v>
      </c>
      <c r="C74" s="126">
        <v>2</v>
      </c>
      <c r="D74" s="148">
        <v>0</v>
      </c>
      <c r="E74" s="156">
        <f t="shared" si="26"/>
        <v>0</v>
      </c>
      <c r="F74" s="163"/>
      <c r="G74" s="333">
        <v>0</v>
      </c>
      <c r="H74" s="232">
        <v>0</v>
      </c>
      <c r="I74" s="237">
        <f t="shared" si="0"/>
        <v>0</v>
      </c>
      <c r="J74" s="369"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234">
        <f t="shared" ref="G75:H75" si="27">SUM(G76:G77)</f>
        <v>2</v>
      </c>
      <c r="H75" s="234">
        <f t="shared" si="27"/>
        <v>2</v>
      </c>
      <c r="I75" s="235">
        <f t="shared" si="0"/>
        <v>0.5</v>
      </c>
      <c r="J75" s="234" t="str">
        <f>IF(I75&gt;=0.5,"Đạt","Không đạt")</f>
        <v>Đạt</v>
      </c>
    </row>
    <row r="76" spans="1:10" ht="36.75" thickBot="1" x14ac:dyDescent="0.3">
      <c r="A76" s="121" t="s">
        <v>55</v>
      </c>
      <c r="B76" s="154">
        <v>2</v>
      </c>
      <c r="C76" s="126">
        <v>2</v>
      </c>
      <c r="D76" s="148">
        <v>2</v>
      </c>
      <c r="E76" s="156">
        <f t="shared" ref="E76:E77" si="28">(D76/B76)</f>
        <v>1</v>
      </c>
      <c r="F76" s="121" t="s">
        <v>688</v>
      </c>
      <c r="G76" s="333">
        <v>2</v>
      </c>
      <c r="H76" s="232">
        <v>2</v>
      </c>
      <c r="I76" s="237">
        <f t="shared" si="0"/>
        <v>1</v>
      </c>
      <c r="J76" s="186" t="s">
        <v>207</v>
      </c>
    </row>
    <row r="77" spans="1:10" ht="36.75" thickBot="1" x14ac:dyDescent="0.3">
      <c r="A77" s="121" t="s">
        <v>56</v>
      </c>
      <c r="B77" s="154">
        <v>2</v>
      </c>
      <c r="C77" s="126">
        <v>2</v>
      </c>
      <c r="D77" s="148">
        <v>0</v>
      </c>
      <c r="E77" s="156">
        <f t="shared" si="28"/>
        <v>0</v>
      </c>
      <c r="F77" s="163"/>
      <c r="G77" s="333">
        <v>0</v>
      </c>
      <c r="H77" s="232">
        <v>0</v>
      </c>
      <c r="I77" s="237">
        <f t="shared" si="0"/>
        <v>0</v>
      </c>
      <c r="J77" s="253" t="s">
        <v>536</v>
      </c>
    </row>
    <row r="78" spans="1:10" ht="16.5" thickBot="1" x14ac:dyDescent="0.3">
      <c r="A78" s="122" t="s">
        <v>57</v>
      </c>
      <c r="B78" s="153">
        <f>SUM(B16,B30,B66)</f>
        <v>88</v>
      </c>
      <c r="C78" s="117">
        <f>SUM(C16,C30,C66)</f>
        <v>88</v>
      </c>
      <c r="D78" s="124">
        <f>SUM(D16,D30,D66)</f>
        <v>80</v>
      </c>
      <c r="E78" s="164">
        <f>(D78/B78)</f>
        <v>0.90909090909090906</v>
      </c>
      <c r="F78" s="115"/>
      <c r="G78" s="165">
        <f>SUM(G16,G30,G66)</f>
        <v>53</v>
      </c>
      <c r="H78" s="124">
        <f>SUM(H16,H30,H66)</f>
        <v>53</v>
      </c>
      <c r="I78" s="164">
        <f t="shared" si="0"/>
        <v>0.60227272727272729</v>
      </c>
      <c r="J78" s="115"/>
    </row>
    <row r="79" spans="1:10" ht="16.5" thickBot="1" x14ac:dyDescent="0.3">
      <c r="A79" s="122" t="s">
        <v>58</v>
      </c>
      <c r="B79" s="153">
        <v>100</v>
      </c>
      <c r="C79" s="117">
        <f>(C78*B79)/B78</f>
        <v>100</v>
      </c>
      <c r="D79" s="125">
        <f>(D78*B79)/B78</f>
        <v>90.909090909090907</v>
      </c>
      <c r="E79" s="164">
        <f>(D79/B79)</f>
        <v>0.90909090909090906</v>
      </c>
      <c r="F79" s="115"/>
      <c r="G79" s="167">
        <f>(G78/B78)*100</f>
        <v>60.227272727272727</v>
      </c>
      <c r="H79" s="125">
        <f>(H78*B79)/B78</f>
        <v>60.227272727272727</v>
      </c>
      <c r="I79" s="164">
        <f t="shared" si="0"/>
        <v>0.60227272727272729</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1146</v>
      </c>
      <c r="B86" s="376"/>
      <c r="C86" s="376"/>
      <c r="D86" s="376"/>
      <c r="H86" s="391" t="s">
        <v>145</v>
      </c>
      <c r="I86" s="391"/>
      <c r="J86" s="391"/>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G14:J14"/>
    <mergeCell ref="D80:E80"/>
    <mergeCell ref="H80:I80"/>
    <mergeCell ref="A12:J12"/>
    <mergeCell ref="H86:J86"/>
    <mergeCell ref="A82:E82"/>
    <mergeCell ref="H82:J82"/>
    <mergeCell ref="A86:D86"/>
    <mergeCell ref="A14:A15"/>
    <mergeCell ref="B14:B15"/>
    <mergeCell ref="C14:C15"/>
    <mergeCell ref="D14:F14"/>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zoomScale="115" zoomScaleNormal="115" workbookViewId="0">
      <selection activeCell="K11" sqref="K11"/>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222</v>
      </c>
      <c r="B8" s="383"/>
      <c r="C8" s="383"/>
      <c r="D8" s="383"/>
      <c r="E8" s="383"/>
      <c r="F8" s="383"/>
      <c r="G8" s="383"/>
      <c r="H8" s="383"/>
      <c r="I8" s="383"/>
      <c r="J8" s="383"/>
    </row>
    <row r="9" spans="1:13" ht="16.5" x14ac:dyDescent="0.25">
      <c r="A9" s="383" t="s">
        <v>223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224</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14</v>
      </c>
      <c r="E16" s="134">
        <f>(D16/B16)</f>
        <v>0.7</v>
      </c>
      <c r="F16" s="152" t="str">
        <f>IF(E16&gt;=0.5,"Đạt","Không đạt")</f>
        <v>Đạt</v>
      </c>
      <c r="G16" s="133">
        <f>SUM(G17,G24,G27)</f>
        <v>15</v>
      </c>
      <c r="H16" s="133">
        <f>SUM(H17,H24,H27)</f>
        <v>15</v>
      </c>
      <c r="I16" s="134">
        <f t="shared" ref="I16:I79" si="0">(H16/B16)</f>
        <v>0.75</v>
      </c>
      <c r="J16" s="152" t="str">
        <f>IF(I16&gt;=0.5,"Đạt","Không đạt")</f>
        <v>Đạt</v>
      </c>
    </row>
    <row r="17" spans="1:10" s="129" customFormat="1" ht="32.25" thickBot="1" x14ac:dyDescent="0.3">
      <c r="A17" s="135" t="s">
        <v>5</v>
      </c>
      <c r="B17" s="136">
        <f>SUM(B18:B23)</f>
        <v>12</v>
      </c>
      <c r="C17" s="136">
        <f>SUM(C18:C23)</f>
        <v>12</v>
      </c>
      <c r="D17" s="136">
        <v>10</v>
      </c>
      <c r="E17" s="137">
        <f>(D17/B17)</f>
        <v>0.83333333333333337</v>
      </c>
      <c r="F17" s="136" t="str">
        <f>IF(E17&gt;=0.5,"Đạt"," Không đạt")</f>
        <v>Đạt</v>
      </c>
      <c r="G17" s="136">
        <f>SUM(G18:G23)</f>
        <v>9</v>
      </c>
      <c r="H17" s="136">
        <f>SUM(H18:H23)</f>
        <v>9</v>
      </c>
      <c r="I17" s="138">
        <f t="shared" si="0"/>
        <v>0.75</v>
      </c>
      <c r="J17" s="136" t="str">
        <f>IF(I17&gt;=0.5,"Đạt","Không đạt")</f>
        <v>Đạt</v>
      </c>
    </row>
    <row r="18" spans="1:10" ht="172.5" thickBot="1" x14ac:dyDescent="0.3">
      <c r="A18" s="116" t="s">
        <v>6</v>
      </c>
      <c r="B18" s="154">
        <v>2</v>
      </c>
      <c r="C18" s="115">
        <v>2</v>
      </c>
      <c r="D18" s="148">
        <v>1</v>
      </c>
      <c r="E18" s="156">
        <f>(D18/B18)</f>
        <v>0.5</v>
      </c>
      <c r="F18" s="163" t="s">
        <v>225</v>
      </c>
      <c r="G18" s="166">
        <v>2</v>
      </c>
      <c r="H18" s="127">
        <v>2</v>
      </c>
      <c r="I18" s="128">
        <f t="shared" si="0"/>
        <v>1</v>
      </c>
      <c r="J18" s="183" t="s">
        <v>572</v>
      </c>
    </row>
    <row r="19" spans="1:10" ht="36.75" thickBot="1" x14ac:dyDescent="0.3">
      <c r="A19" s="118" t="s">
        <v>7</v>
      </c>
      <c r="B19" s="154">
        <v>2</v>
      </c>
      <c r="C19" s="115">
        <v>2</v>
      </c>
      <c r="D19" s="148">
        <v>2</v>
      </c>
      <c r="E19" s="156">
        <f t="shared" ref="E19:E23" si="1">(D19/B19)</f>
        <v>1</v>
      </c>
      <c r="F19" s="163" t="s">
        <v>147</v>
      </c>
      <c r="G19" s="166">
        <v>2</v>
      </c>
      <c r="H19" s="127">
        <v>2</v>
      </c>
      <c r="I19" s="128">
        <f t="shared" si="0"/>
        <v>1</v>
      </c>
      <c r="J19" s="226" t="s">
        <v>517</v>
      </c>
    </row>
    <row r="20" spans="1:10" ht="36.75" thickBot="1" x14ac:dyDescent="0.3">
      <c r="A20" s="118" t="s">
        <v>8</v>
      </c>
      <c r="B20" s="154">
        <v>2</v>
      </c>
      <c r="C20" s="115">
        <v>2</v>
      </c>
      <c r="D20" s="148">
        <v>2</v>
      </c>
      <c r="E20" s="156">
        <f t="shared" si="1"/>
        <v>1</v>
      </c>
      <c r="F20" s="163" t="s">
        <v>147</v>
      </c>
      <c r="G20" s="166">
        <v>2</v>
      </c>
      <c r="H20" s="127">
        <v>2</v>
      </c>
      <c r="I20" s="128">
        <f t="shared" si="0"/>
        <v>1</v>
      </c>
      <c r="J20" s="226" t="s">
        <v>517</v>
      </c>
    </row>
    <row r="21" spans="1:10" ht="60.75" thickBot="1" x14ac:dyDescent="0.3">
      <c r="A21" s="118" t="s">
        <v>9</v>
      </c>
      <c r="B21" s="154">
        <v>2</v>
      </c>
      <c r="C21" s="115">
        <v>2</v>
      </c>
      <c r="D21" s="148">
        <v>2</v>
      </c>
      <c r="E21" s="156">
        <f t="shared" si="1"/>
        <v>1</v>
      </c>
      <c r="F21" s="163" t="s">
        <v>147</v>
      </c>
      <c r="G21" s="166">
        <v>1</v>
      </c>
      <c r="H21" s="127">
        <v>1</v>
      </c>
      <c r="I21" s="128">
        <f t="shared" si="0"/>
        <v>0.5</v>
      </c>
      <c r="J21" s="226" t="s">
        <v>518</v>
      </c>
    </row>
    <row r="22" spans="1:10" ht="36.75" thickBot="1" x14ac:dyDescent="0.3">
      <c r="A22" s="118" t="s">
        <v>10</v>
      </c>
      <c r="B22" s="154">
        <v>2</v>
      </c>
      <c r="C22" s="115">
        <v>2</v>
      </c>
      <c r="D22" s="148">
        <v>2</v>
      </c>
      <c r="E22" s="156">
        <f t="shared" si="1"/>
        <v>1</v>
      </c>
      <c r="F22" s="163" t="s">
        <v>147</v>
      </c>
      <c r="G22" s="166">
        <v>2</v>
      </c>
      <c r="H22" s="127">
        <v>2</v>
      </c>
      <c r="I22" s="128">
        <f t="shared" si="0"/>
        <v>1</v>
      </c>
      <c r="J22" s="226" t="s">
        <v>519</v>
      </c>
    </row>
    <row r="23" spans="1:10" ht="48.75" thickBot="1" x14ac:dyDescent="0.3">
      <c r="A23" s="118" t="s">
        <v>11</v>
      </c>
      <c r="B23" s="154">
        <v>2</v>
      </c>
      <c r="C23" s="115">
        <v>2</v>
      </c>
      <c r="D23" s="148">
        <v>2</v>
      </c>
      <c r="E23" s="156">
        <f t="shared" si="1"/>
        <v>1</v>
      </c>
      <c r="F23" s="163" t="s">
        <v>147</v>
      </c>
      <c r="G23" s="166">
        <v>0</v>
      </c>
      <c r="H23" s="127">
        <v>0</v>
      </c>
      <c r="I23" s="128">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4</v>
      </c>
      <c r="H24" s="136">
        <f>SUM(H25:H26)</f>
        <v>4</v>
      </c>
      <c r="I24" s="138">
        <f>(H24/B24)</f>
        <v>1</v>
      </c>
      <c r="J24" s="157" t="str">
        <f>IF(I24&gt;=0.5,"Đạt","Không đạt")</f>
        <v>Đạt</v>
      </c>
    </row>
    <row r="25" spans="1:10" ht="264.75" thickBot="1" x14ac:dyDescent="0.3">
      <c r="A25" s="118" t="s">
        <v>70</v>
      </c>
      <c r="B25" s="155">
        <v>2</v>
      </c>
      <c r="C25" s="119">
        <v>2</v>
      </c>
      <c r="D25" s="148">
        <v>0</v>
      </c>
      <c r="E25" s="156">
        <f t="shared" ref="E25:E26" si="2">(D25/B25)</f>
        <v>0</v>
      </c>
      <c r="F25" s="49" t="s">
        <v>226</v>
      </c>
      <c r="G25" s="333">
        <v>2</v>
      </c>
      <c r="H25" s="232">
        <v>2</v>
      </c>
      <c r="I25" s="128">
        <f t="shared" si="0"/>
        <v>1</v>
      </c>
      <c r="J25" s="233" t="s">
        <v>573</v>
      </c>
    </row>
    <row r="26" spans="1:10" ht="64.5" thickBot="1" x14ac:dyDescent="0.3">
      <c r="A26" s="116" t="s">
        <v>13</v>
      </c>
      <c r="B26" s="154">
        <v>2</v>
      </c>
      <c r="C26" s="115">
        <v>2</v>
      </c>
      <c r="D26" s="148">
        <v>2</v>
      </c>
      <c r="E26" s="156">
        <f t="shared" si="2"/>
        <v>1</v>
      </c>
      <c r="F26" s="163" t="s">
        <v>147</v>
      </c>
      <c r="G26" s="333">
        <v>2</v>
      </c>
      <c r="H26" s="232">
        <v>2</v>
      </c>
      <c r="I26" s="128">
        <f t="shared" si="0"/>
        <v>1</v>
      </c>
      <c r="J26" s="337" t="s">
        <v>955</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0</v>
      </c>
      <c r="E28" s="156">
        <f t="shared" ref="E28:E29" si="3">(D28/B28)</f>
        <v>0</v>
      </c>
      <c r="F28" s="163"/>
      <c r="G28" s="333">
        <v>0</v>
      </c>
      <c r="H28" s="232">
        <v>0</v>
      </c>
      <c r="I28" s="128">
        <f t="shared" si="0"/>
        <v>0</v>
      </c>
      <c r="J28" s="241" t="s">
        <v>563</v>
      </c>
    </row>
    <row r="29" spans="1:10" ht="48.75" thickBot="1" x14ac:dyDescent="0.3">
      <c r="A29" s="116" t="s">
        <v>16</v>
      </c>
      <c r="B29" s="154">
        <v>2</v>
      </c>
      <c r="C29" s="115">
        <v>2</v>
      </c>
      <c r="D29" s="148">
        <v>2</v>
      </c>
      <c r="E29" s="156">
        <f t="shared" si="3"/>
        <v>1</v>
      </c>
      <c r="F29" s="163" t="s">
        <v>227</v>
      </c>
      <c r="G29" s="333">
        <v>2</v>
      </c>
      <c r="H29" s="232">
        <v>2</v>
      </c>
      <c r="I29" s="128">
        <f t="shared" si="0"/>
        <v>1</v>
      </c>
      <c r="J29" s="338" t="s">
        <v>1094</v>
      </c>
    </row>
    <row r="30" spans="1:10" s="129" customFormat="1" ht="32.25" thickBot="1" x14ac:dyDescent="0.3">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39</v>
      </c>
      <c r="H30" s="133">
        <f>SUM(H31,H34,H41,H46,H49,H52,H55,H60,H63)</f>
        <v>39</v>
      </c>
      <c r="I30" s="134">
        <f t="shared" si="0"/>
        <v>0.75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3" t="s">
        <v>228</v>
      </c>
      <c r="G32" s="333">
        <v>2</v>
      </c>
      <c r="H32" s="232">
        <v>2</v>
      </c>
      <c r="I32" s="128">
        <f t="shared" si="0"/>
        <v>1</v>
      </c>
      <c r="J32" s="242" t="s">
        <v>574</v>
      </c>
    </row>
    <row r="33" spans="1:10" ht="24.75" thickBot="1" x14ac:dyDescent="0.3">
      <c r="A33" s="118" t="s">
        <v>20</v>
      </c>
      <c r="B33" s="154">
        <v>2</v>
      </c>
      <c r="C33" s="115">
        <v>2</v>
      </c>
      <c r="D33" s="148">
        <v>2</v>
      </c>
      <c r="E33" s="156">
        <f t="shared" si="4"/>
        <v>1</v>
      </c>
      <c r="F33" s="163" t="s">
        <v>229</v>
      </c>
      <c r="G33" s="333">
        <v>2</v>
      </c>
      <c r="H33" s="232">
        <v>2</v>
      </c>
      <c r="I33" s="128">
        <f t="shared" si="0"/>
        <v>1</v>
      </c>
      <c r="J33" s="339" t="s">
        <v>1095</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234">
        <f t="shared" ref="G34:H34" si="5">SUM(G35:G40)</f>
        <v>8</v>
      </c>
      <c r="H34" s="234">
        <f t="shared" si="5"/>
        <v>8</v>
      </c>
      <c r="I34" s="235">
        <f t="shared" si="0"/>
        <v>0.66666666666666663</v>
      </c>
      <c r="J34" s="236" t="str">
        <f>IF(I34&gt;=0.5,"Đạt","Không đạt")</f>
        <v>Đạt</v>
      </c>
    </row>
    <row r="35" spans="1:10" ht="51.75" thickBot="1" x14ac:dyDescent="0.3">
      <c r="A35" s="120" t="s">
        <v>22</v>
      </c>
      <c r="B35" s="154">
        <v>2</v>
      </c>
      <c r="C35" s="115">
        <v>2</v>
      </c>
      <c r="D35" s="148">
        <v>2</v>
      </c>
      <c r="E35" s="156">
        <f t="shared" ref="E35:E40" si="6">(D35/B35)</f>
        <v>1</v>
      </c>
      <c r="F35" s="163" t="s">
        <v>174</v>
      </c>
      <c r="G35" s="333">
        <v>2</v>
      </c>
      <c r="H35" s="232">
        <v>2</v>
      </c>
      <c r="I35" s="237">
        <f t="shared" si="0"/>
        <v>1</v>
      </c>
      <c r="J35" s="243" t="s">
        <v>94</v>
      </c>
    </row>
    <row r="36" spans="1:10" ht="36.75" thickBot="1" x14ac:dyDescent="0.3">
      <c r="A36" s="118" t="s">
        <v>23</v>
      </c>
      <c r="B36" s="154">
        <v>2</v>
      </c>
      <c r="C36" s="115">
        <v>2</v>
      </c>
      <c r="D36" s="148">
        <v>2</v>
      </c>
      <c r="E36" s="156">
        <f t="shared" si="6"/>
        <v>1</v>
      </c>
      <c r="F36" s="163" t="s">
        <v>175</v>
      </c>
      <c r="G36" s="333">
        <v>2</v>
      </c>
      <c r="H36" s="232">
        <v>2</v>
      </c>
      <c r="I36" s="237">
        <f t="shared" si="0"/>
        <v>1</v>
      </c>
      <c r="J36" s="243" t="s">
        <v>95</v>
      </c>
    </row>
    <row r="37" spans="1:10" ht="48.75" thickBot="1" x14ac:dyDescent="0.3">
      <c r="A37" s="118" t="s">
        <v>24</v>
      </c>
      <c r="B37" s="154">
        <v>2</v>
      </c>
      <c r="C37" s="115">
        <v>2</v>
      </c>
      <c r="D37" s="148">
        <v>2</v>
      </c>
      <c r="E37" s="156">
        <f t="shared" si="6"/>
        <v>1</v>
      </c>
      <c r="F37" s="163" t="s">
        <v>176</v>
      </c>
      <c r="G37" s="333">
        <v>2</v>
      </c>
      <c r="H37" s="232">
        <v>2</v>
      </c>
      <c r="I37" s="237">
        <f t="shared" si="0"/>
        <v>1</v>
      </c>
      <c r="J37" s="243" t="s">
        <v>152</v>
      </c>
    </row>
    <row r="38" spans="1:10" ht="36.75" thickBot="1" x14ac:dyDescent="0.3">
      <c r="A38" s="118" t="s">
        <v>25</v>
      </c>
      <c r="B38" s="154">
        <v>2</v>
      </c>
      <c r="C38" s="115">
        <v>2</v>
      </c>
      <c r="D38" s="148">
        <v>2</v>
      </c>
      <c r="E38" s="156">
        <f t="shared" si="6"/>
        <v>1</v>
      </c>
      <c r="F38" s="163" t="s">
        <v>177</v>
      </c>
      <c r="G38" s="333">
        <v>2</v>
      </c>
      <c r="H38" s="232">
        <v>2</v>
      </c>
      <c r="I38" s="237">
        <f t="shared" si="0"/>
        <v>1</v>
      </c>
      <c r="J38" s="243" t="s">
        <v>469</v>
      </c>
    </row>
    <row r="39" spans="1:10" ht="37.5" thickBot="1" x14ac:dyDescent="0.3">
      <c r="A39" s="118" t="s">
        <v>26</v>
      </c>
      <c r="B39" s="154">
        <v>2</v>
      </c>
      <c r="C39" s="115">
        <v>2</v>
      </c>
      <c r="D39" s="148">
        <v>2</v>
      </c>
      <c r="E39" s="156">
        <f t="shared" si="6"/>
        <v>1</v>
      </c>
      <c r="F39" s="193" t="s">
        <v>230</v>
      </c>
      <c r="G39" s="333">
        <v>0</v>
      </c>
      <c r="H39" s="232">
        <v>0</v>
      </c>
      <c r="I39" s="237">
        <f t="shared" si="0"/>
        <v>0</v>
      </c>
      <c r="J39" s="306" t="s">
        <v>947</v>
      </c>
    </row>
    <row r="40" spans="1:10" ht="61.5" thickBot="1" x14ac:dyDescent="0.3">
      <c r="A40" s="118" t="s">
        <v>27</v>
      </c>
      <c r="B40" s="154">
        <v>2</v>
      </c>
      <c r="C40" s="115">
        <v>2</v>
      </c>
      <c r="D40" s="148">
        <v>2</v>
      </c>
      <c r="E40" s="156">
        <f t="shared" si="6"/>
        <v>1</v>
      </c>
      <c r="F40" s="194" t="s">
        <v>231</v>
      </c>
      <c r="G40" s="333">
        <v>0</v>
      </c>
      <c r="H40" s="232">
        <v>0</v>
      </c>
      <c r="I40" s="237">
        <f t="shared" si="0"/>
        <v>0</v>
      </c>
      <c r="J40" s="244" t="s">
        <v>787</v>
      </c>
    </row>
    <row r="41" spans="1:10" s="129" customFormat="1" ht="32.25" thickBot="1" x14ac:dyDescent="0.3">
      <c r="A41" s="135" t="s">
        <v>28</v>
      </c>
      <c r="B41" s="136">
        <v>8</v>
      </c>
      <c r="C41" s="136">
        <f>SUM(C42:C45)</f>
        <v>8</v>
      </c>
      <c r="D41" s="136">
        <f>SUM(D42:D45)</f>
        <v>8</v>
      </c>
      <c r="E41" s="137">
        <f>(D41/B41)</f>
        <v>1</v>
      </c>
      <c r="F41" s="136" t="str">
        <f>IF(E41&gt;=0.5,"Đạt","Không đạt")</f>
        <v>Đạt</v>
      </c>
      <c r="G41" s="234">
        <f t="shared" ref="G41:H41" si="7">SUM(G42:G45)</f>
        <v>8</v>
      </c>
      <c r="H41" s="234">
        <f t="shared" si="7"/>
        <v>8</v>
      </c>
      <c r="I41" s="235">
        <f t="shared" si="0"/>
        <v>1</v>
      </c>
      <c r="J41" s="236" t="str">
        <f>IF(I41&gt;=0.5,"Đạt","Không đạt")</f>
        <v>Đạt</v>
      </c>
    </row>
    <row r="42" spans="1:10" ht="60.75" thickBot="1" x14ac:dyDescent="0.3">
      <c r="A42" s="118" t="s">
        <v>29</v>
      </c>
      <c r="B42" s="154">
        <v>2</v>
      </c>
      <c r="C42" s="115">
        <v>2</v>
      </c>
      <c r="D42" s="148">
        <v>2</v>
      </c>
      <c r="E42" s="156">
        <f t="shared" ref="E42:E45" si="8">(D42/B42)</f>
        <v>1</v>
      </c>
      <c r="F42" s="195" t="s">
        <v>179</v>
      </c>
      <c r="G42" s="333">
        <v>2</v>
      </c>
      <c r="H42" s="232">
        <v>2</v>
      </c>
      <c r="I42" s="237">
        <f t="shared" si="0"/>
        <v>1</v>
      </c>
      <c r="J42" s="245" t="s">
        <v>512</v>
      </c>
    </row>
    <row r="43" spans="1:10" ht="55.5" customHeight="1" thickBot="1" x14ac:dyDescent="0.3">
      <c r="A43" s="118" t="s">
        <v>30</v>
      </c>
      <c r="B43" s="154">
        <v>2</v>
      </c>
      <c r="C43" s="115">
        <v>2</v>
      </c>
      <c r="D43" s="148">
        <v>2</v>
      </c>
      <c r="E43" s="156">
        <f t="shared" si="8"/>
        <v>1</v>
      </c>
      <c r="F43" s="163" t="s">
        <v>202</v>
      </c>
      <c r="G43" s="333">
        <v>2</v>
      </c>
      <c r="H43" s="232">
        <v>2</v>
      </c>
      <c r="I43" s="237">
        <f t="shared" si="0"/>
        <v>1</v>
      </c>
      <c r="J43" s="245" t="s">
        <v>525</v>
      </c>
    </row>
    <row r="44" spans="1:10" ht="49.5" customHeight="1" thickBot="1" x14ac:dyDescent="0.3">
      <c r="A44" s="118" t="s">
        <v>31</v>
      </c>
      <c r="B44" s="154">
        <v>2</v>
      </c>
      <c r="C44" s="115">
        <v>2</v>
      </c>
      <c r="D44" s="148">
        <v>2</v>
      </c>
      <c r="E44" s="156">
        <f t="shared" si="8"/>
        <v>1</v>
      </c>
      <c r="F44" s="163" t="s">
        <v>157</v>
      </c>
      <c r="G44" s="333">
        <v>2</v>
      </c>
      <c r="H44" s="232">
        <v>2</v>
      </c>
      <c r="I44" s="237">
        <f t="shared" si="0"/>
        <v>1</v>
      </c>
      <c r="J44" s="245" t="s">
        <v>102</v>
      </c>
    </row>
    <row r="45" spans="1:10" ht="49.5" customHeight="1" thickBot="1" x14ac:dyDescent="0.3">
      <c r="A45" s="118" t="s">
        <v>32</v>
      </c>
      <c r="B45" s="154">
        <v>2</v>
      </c>
      <c r="C45" s="115">
        <v>2</v>
      </c>
      <c r="D45" s="148">
        <v>2</v>
      </c>
      <c r="E45" s="156">
        <f t="shared" si="8"/>
        <v>1</v>
      </c>
      <c r="F45" s="163" t="s">
        <v>157</v>
      </c>
      <c r="G45" s="333">
        <v>2</v>
      </c>
      <c r="H45" s="232">
        <v>2</v>
      </c>
      <c r="I45" s="237">
        <f t="shared" si="0"/>
        <v>1</v>
      </c>
      <c r="J45" s="245"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234">
        <f t="shared" ref="G46:H46" si="9">SUM(G47:G48)</f>
        <v>4</v>
      </c>
      <c r="H46" s="234">
        <f t="shared" si="9"/>
        <v>4</v>
      </c>
      <c r="I46" s="235">
        <f t="shared" si="0"/>
        <v>1</v>
      </c>
      <c r="J46" s="236" t="str">
        <f>IF(I46&gt;=0.5,"Đạt","Không đạt")</f>
        <v>Đạt</v>
      </c>
    </row>
    <row r="47" spans="1:10" ht="60.75" thickBot="1" x14ac:dyDescent="0.3">
      <c r="A47" s="118" t="s">
        <v>33</v>
      </c>
      <c r="B47" s="154">
        <v>2</v>
      </c>
      <c r="C47" s="115">
        <v>2</v>
      </c>
      <c r="D47" s="148">
        <v>2</v>
      </c>
      <c r="E47" s="156">
        <f t="shared" ref="E47:E48" si="10">(D47/B47)</f>
        <v>1</v>
      </c>
      <c r="F47" s="163" t="s">
        <v>158</v>
      </c>
      <c r="G47" s="333">
        <v>2</v>
      </c>
      <c r="H47" s="232">
        <v>2</v>
      </c>
      <c r="I47" s="237">
        <f t="shared" si="0"/>
        <v>1</v>
      </c>
      <c r="J47" s="246" t="s">
        <v>103</v>
      </c>
    </row>
    <row r="48" spans="1:10" ht="60.75" thickBot="1" x14ac:dyDescent="0.3">
      <c r="A48" s="118" t="s">
        <v>34</v>
      </c>
      <c r="B48" s="154">
        <v>2</v>
      </c>
      <c r="C48" s="115">
        <v>2</v>
      </c>
      <c r="D48" s="148">
        <v>2</v>
      </c>
      <c r="E48" s="156">
        <f t="shared" si="10"/>
        <v>1</v>
      </c>
      <c r="F48" s="163" t="s">
        <v>158</v>
      </c>
      <c r="G48" s="333">
        <v>2</v>
      </c>
      <c r="H48" s="232">
        <v>2</v>
      </c>
      <c r="I48" s="237">
        <f t="shared" si="0"/>
        <v>1</v>
      </c>
      <c r="J48" s="246" t="s">
        <v>103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234">
        <f t="shared" ref="G49:H49" si="11">SUM(G50:G51)</f>
        <v>3</v>
      </c>
      <c r="H49" s="234">
        <f t="shared" si="11"/>
        <v>3</v>
      </c>
      <c r="I49" s="235">
        <f t="shared" si="0"/>
        <v>0.75</v>
      </c>
      <c r="J49" s="236" t="str">
        <f>IF(I49&gt;=0.5,"Đạt","Không đạt")</f>
        <v>Đạt</v>
      </c>
    </row>
    <row r="50" spans="1:10" ht="36.75" thickBot="1" x14ac:dyDescent="0.3">
      <c r="A50" s="118" t="s">
        <v>35</v>
      </c>
      <c r="B50" s="154">
        <v>2</v>
      </c>
      <c r="C50" s="115">
        <v>2</v>
      </c>
      <c r="D50" s="148">
        <v>2</v>
      </c>
      <c r="E50" s="156">
        <f t="shared" ref="E50:E51" si="12">(D50/B50)</f>
        <v>1</v>
      </c>
      <c r="F50" s="163" t="s">
        <v>159</v>
      </c>
      <c r="G50" s="333">
        <v>2</v>
      </c>
      <c r="H50" s="232">
        <v>2</v>
      </c>
      <c r="I50" s="237">
        <f t="shared" si="0"/>
        <v>1</v>
      </c>
      <c r="J50" s="247" t="s">
        <v>159</v>
      </c>
    </row>
    <row r="51" spans="1:10" ht="28.5" customHeight="1" thickBot="1" x14ac:dyDescent="0.3">
      <c r="A51" s="116" t="s">
        <v>36</v>
      </c>
      <c r="B51" s="154">
        <v>2</v>
      </c>
      <c r="C51" s="115">
        <v>2</v>
      </c>
      <c r="D51" s="148">
        <v>2</v>
      </c>
      <c r="E51" s="156">
        <f t="shared" si="12"/>
        <v>1</v>
      </c>
      <c r="F51" s="163" t="s">
        <v>160</v>
      </c>
      <c r="G51" s="333">
        <v>1</v>
      </c>
      <c r="H51" s="232">
        <v>1</v>
      </c>
      <c r="I51" s="237">
        <f t="shared" si="0"/>
        <v>0.5</v>
      </c>
      <c r="J51" s="247"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234">
        <f t="shared" ref="G52:H52" si="13">SUM(G53:G54)</f>
        <v>0</v>
      </c>
      <c r="H52" s="234">
        <f t="shared" si="13"/>
        <v>0</v>
      </c>
      <c r="I52" s="235">
        <f t="shared" si="0"/>
        <v>0</v>
      </c>
      <c r="J52" s="236" t="str">
        <f>IF(I52&gt;=0.5,"Đạt","Không đạt")</f>
        <v>Không đạt</v>
      </c>
    </row>
    <row r="53" spans="1:10" ht="48.75" thickBot="1" x14ac:dyDescent="0.3">
      <c r="A53" s="118" t="s">
        <v>37</v>
      </c>
      <c r="B53" s="154">
        <v>2</v>
      </c>
      <c r="C53" s="115">
        <v>2</v>
      </c>
      <c r="D53" s="148">
        <v>2</v>
      </c>
      <c r="E53" s="156">
        <f t="shared" ref="E53:E54" si="14">(D53/B53)</f>
        <v>1</v>
      </c>
      <c r="F53" s="163" t="s">
        <v>106</v>
      </c>
      <c r="G53" s="333">
        <v>0</v>
      </c>
      <c r="H53" s="232">
        <v>0</v>
      </c>
      <c r="I53" s="237">
        <f t="shared" si="0"/>
        <v>0</v>
      </c>
      <c r="J53" s="248" t="s">
        <v>527</v>
      </c>
    </row>
    <row r="54" spans="1:10" ht="60.75" thickBot="1" x14ac:dyDescent="0.3">
      <c r="A54" s="118" t="s">
        <v>38</v>
      </c>
      <c r="B54" s="154">
        <v>2</v>
      </c>
      <c r="C54" s="115">
        <v>2</v>
      </c>
      <c r="D54" s="148">
        <v>2</v>
      </c>
      <c r="E54" s="156">
        <f t="shared" si="14"/>
        <v>1</v>
      </c>
      <c r="F54" s="163" t="s">
        <v>106</v>
      </c>
      <c r="G54" s="333">
        <v>0</v>
      </c>
      <c r="H54" s="232">
        <v>0</v>
      </c>
      <c r="I54" s="237">
        <f t="shared" si="0"/>
        <v>0</v>
      </c>
      <c r="J54" s="248"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234">
        <f t="shared" ref="G55:H55" si="15">SUM(G56:G59)</f>
        <v>7</v>
      </c>
      <c r="H55" s="234">
        <f t="shared" si="15"/>
        <v>7</v>
      </c>
      <c r="I55" s="235">
        <f t="shared" si="0"/>
        <v>0.875</v>
      </c>
      <c r="J55" s="236" t="str">
        <f>IF(I55&gt;=0.5,"Đạt","Không đạt")</f>
        <v>Đạt</v>
      </c>
    </row>
    <row r="56" spans="1:10" ht="60.75" thickBot="1" x14ac:dyDescent="0.3">
      <c r="A56" s="118" t="s">
        <v>39</v>
      </c>
      <c r="B56" s="154">
        <v>2</v>
      </c>
      <c r="C56" s="115">
        <v>2</v>
      </c>
      <c r="D56" s="148">
        <v>2</v>
      </c>
      <c r="E56" s="156">
        <f t="shared" ref="E56:E59" si="16">(D56/B56)</f>
        <v>1</v>
      </c>
      <c r="F56" s="163" t="s">
        <v>232</v>
      </c>
      <c r="G56" s="333">
        <v>1</v>
      </c>
      <c r="H56" s="232">
        <v>1</v>
      </c>
      <c r="I56" s="237">
        <f t="shared" si="0"/>
        <v>0.5</v>
      </c>
      <c r="J56" s="118" t="s">
        <v>950</v>
      </c>
    </row>
    <row r="57" spans="1:10" ht="60.75" thickBot="1" x14ac:dyDescent="0.3">
      <c r="A57" s="118" t="s">
        <v>40</v>
      </c>
      <c r="B57" s="154">
        <v>2</v>
      </c>
      <c r="C57" s="115">
        <v>2</v>
      </c>
      <c r="D57" s="148">
        <v>2</v>
      </c>
      <c r="E57" s="156">
        <f t="shared" si="16"/>
        <v>1</v>
      </c>
      <c r="F57" s="163" t="s">
        <v>161</v>
      </c>
      <c r="G57" s="333">
        <v>2</v>
      </c>
      <c r="H57" s="232">
        <v>2</v>
      </c>
      <c r="I57" s="237">
        <f t="shared" si="0"/>
        <v>1</v>
      </c>
      <c r="J57" s="118" t="s">
        <v>1093</v>
      </c>
    </row>
    <row r="58" spans="1:10" ht="48.75" thickBot="1" x14ac:dyDescent="0.3">
      <c r="A58" s="118" t="s">
        <v>41</v>
      </c>
      <c r="B58" s="154">
        <v>2</v>
      </c>
      <c r="C58" s="115">
        <v>2</v>
      </c>
      <c r="D58" s="148">
        <v>2</v>
      </c>
      <c r="E58" s="156">
        <f t="shared" si="16"/>
        <v>1</v>
      </c>
      <c r="F58" s="163" t="s">
        <v>233</v>
      </c>
      <c r="G58" s="333">
        <v>2</v>
      </c>
      <c r="H58" s="232">
        <v>2</v>
      </c>
      <c r="I58" s="237">
        <f t="shared" si="0"/>
        <v>1</v>
      </c>
      <c r="J58" s="118" t="s">
        <v>1093</v>
      </c>
    </row>
    <row r="59" spans="1:10" ht="48.75" thickBot="1" x14ac:dyDescent="0.3">
      <c r="A59" s="118" t="s">
        <v>42</v>
      </c>
      <c r="B59" s="154">
        <v>2</v>
      </c>
      <c r="C59" s="115">
        <v>2</v>
      </c>
      <c r="D59" s="148">
        <v>2</v>
      </c>
      <c r="E59" s="156">
        <f t="shared" si="16"/>
        <v>1</v>
      </c>
      <c r="F59" s="163" t="s">
        <v>234</v>
      </c>
      <c r="G59" s="333">
        <v>2</v>
      </c>
      <c r="H59" s="232">
        <v>2</v>
      </c>
      <c r="I59" s="237">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234">
        <f t="shared" ref="G60:H60" si="17">SUM(G61:G62)</f>
        <v>2</v>
      </c>
      <c r="H60" s="234">
        <f t="shared" si="17"/>
        <v>2</v>
      </c>
      <c r="I60" s="235">
        <f t="shared" si="0"/>
        <v>0.5</v>
      </c>
      <c r="J60" s="234" t="str">
        <f>IF(I60&gt;=0.5,"Đạt","Không đạt")</f>
        <v>Đạt</v>
      </c>
    </row>
    <row r="61" spans="1:10" ht="49.5" customHeight="1" thickBot="1" x14ac:dyDescent="0.3">
      <c r="A61" s="118" t="s">
        <v>43</v>
      </c>
      <c r="B61" s="154">
        <v>2</v>
      </c>
      <c r="C61" s="126">
        <v>2</v>
      </c>
      <c r="D61" s="148">
        <v>2</v>
      </c>
      <c r="E61" s="156">
        <f t="shared" ref="E61:E62" si="18">(D61/B61)</f>
        <v>1</v>
      </c>
      <c r="F61" s="163" t="s">
        <v>162</v>
      </c>
      <c r="G61" s="333">
        <v>2</v>
      </c>
      <c r="H61" s="232">
        <v>2</v>
      </c>
      <c r="I61" s="237">
        <f t="shared" si="0"/>
        <v>1</v>
      </c>
      <c r="J61" s="240" t="s">
        <v>575</v>
      </c>
    </row>
    <row r="62" spans="1:10" ht="36.75" thickBot="1" x14ac:dyDescent="0.3">
      <c r="A62" s="118" t="s">
        <v>44</v>
      </c>
      <c r="B62" s="154">
        <v>2</v>
      </c>
      <c r="C62" s="126">
        <v>2</v>
      </c>
      <c r="D62" s="148">
        <v>2</v>
      </c>
      <c r="E62" s="156">
        <f t="shared" si="18"/>
        <v>1</v>
      </c>
      <c r="F62" s="163" t="s">
        <v>235</v>
      </c>
      <c r="G62" s="333">
        <v>0</v>
      </c>
      <c r="H62" s="232">
        <v>0</v>
      </c>
      <c r="I62" s="237">
        <f t="shared" si="0"/>
        <v>0</v>
      </c>
      <c r="J62" s="118" t="s">
        <v>1096</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234">
        <f t="shared" ref="G63:H63" si="19">SUM(G64:G65)</f>
        <v>3</v>
      </c>
      <c r="H63" s="234">
        <f t="shared" si="19"/>
        <v>3</v>
      </c>
      <c r="I63" s="235">
        <f t="shared" si="0"/>
        <v>0.75</v>
      </c>
      <c r="J63" s="234" t="str">
        <f t="shared" ref="J63:J67" si="20">IF(I63&gt;=0.5,"Đạt","Không đạt")</f>
        <v>Đạt</v>
      </c>
    </row>
    <row r="64" spans="1:10" ht="84.75" thickBot="1" x14ac:dyDescent="0.3">
      <c r="A64" s="121" t="s">
        <v>45</v>
      </c>
      <c r="B64" s="154">
        <v>2</v>
      </c>
      <c r="C64" s="126">
        <v>2</v>
      </c>
      <c r="D64" s="148">
        <v>2</v>
      </c>
      <c r="E64" s="156">
        <f t="shared" ref="E64:E65" si="21">(D64/B64)</f>
        <v>1</v>
      </c>
      <c r="F64" s="163" t="s">
        <v>164</v>
      </c>
      <c r="G64" s="333">
        <v>2</v>
      </c>
      <c r="H64" s="232">
        <v>2</v>
      </c>
      <c r="I64" s="237">
        <f t="shared" si="0"/>
        <v>1</v>
      </c>
      <c r="J64" s="118" t="s">
        <v>1097</v>
      </c>
    </row>
    <row r="65" spans="1:10" ht="108.75" thickBot="1" x14ac:dyDescent="0.3">
      <c r="A65" s="121" t="s">
        <v>46</v>
      </c>
      <c r="B65" s="154">
        <v>2</v>
      </c>
      <c r="C65" s="126">
        <v>2</v>
      </c>
      <c r="D65" s="148">
        <v>2</v>
      </c>
      <c r="E65" s="156">
        <f t="shared" si="21"/>
        <v>1</v>
      </c>
      <c r="F65" s="163" t="s">
        <v>184</v>
      </c>
      <c r="G65" s="333">
        <v>1</v>
      </c>
      <c r="H65" s="232">
        <v>1</v>
      </c>
      <c r="I65" s="237">
        <f t="shared" si="0"/>
        <v>0.5</v>
      </c>
      <c r="J65" s="329" t="s">
        <v>958</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334">
        <f t="shared" ref="G66:H66" si="22">SUM(G67,G72,G75)</f>
        <v>7</v>
      </c>
      <c r="H66" s="334">
        <f t="shared" si="22"/>
        <v>7</v>
      </c>
      <c r="I66" s="335">
        <f t="shared" si="0"/>
        <v>0.4375</v>
      </c>
      <c r="J66" s="336" t="str">
        <f t="shared" si="20"/>
        <v>Không đạt</v>
      </c>
    </row>
    <row r="67" spans="1:10" s="129" customFormat="1" ht="32.25" thickBot="1" x14ac:dyDescent="0.3">
      <c r="A67" s="140" t="s">
        <v>48</v>
      </c>
      <c r="B67" s="136">
        <f>SUM(B68:B71)</f>
        <v>8</v>
      </c>
      <c r="C67" s="136">
        <f>SUM(C68:C71)</f>
        <v>8</v>
      </c>
      <c r="D67" s="136">
        <f>SUM(D68:D71)</f>
        <v>5</v>
      </c>
      <c r="E67" s="137">
        <f>(D67/B67)</f>
        <v>0.625</v>
      </c>
      <c r="F67" s="136" t="str">
        <f>IF(E67&gt;=0.5,"Đạt","Không đạt")</f>
        <v>Đạt</v>
      </c>
      <c r="G67" s="234">
        <f t="shared" ref="G67:H67" si="23">SUM(G68:G71)</f>
        <v>3</v>
      </c>
      <c r="H67" s="234">
        <f t="shared" si="23"/>
        <v>3</v>
      </c>
      <c r="I67" s="235">
        <f t="shared" si="0"/>
        <v>0.375</v>
      </c>
      <c r="J67" s="234" t="str">
        <f t="shared" si="20"/>
        <v>Không đạt</v>
      </c>
    </row>
    <row r="68" spans="1:10" ht="72.75" thickBot="1" x14ac:dyDescent="0.3">
      <c r="A68" s="121" t="s">
        <v>49</v>
      </c>
      <c r="B68" s="154">
        <v>2</v>
      </c>
      <c r="C68" s="126">
        <v>2</v>
      </c>
      <c r="D68" s="148">
        <v>2</v>
      </c>
      <c r="E68" s="156">
        <f t="shared" ref="E68:E71" si="24">(D68/B68)</f>
        <v>1</v>
      </c>
      <c r="F68" s="163" t="s">
        <v>165</v>
      </c>
      <c r="G68" s="333">
        <v>2</v>
      </c>
      <c r="H68" s="232">
        <v>2</v>
      </c>
      <c r="I68" s="237">
        <f t="shared" si="0"/>
        <v>1</v>
      </c>
      <c r="J68" s="249" t="s">
        <v>531</v>
      </c>
    </row>
    <row r="69" spans="1:10" ht="17.25" customHeight="1" thickBot="1" x14ac:dyDescent="0.3">
      <c r="A69" s="121" t="s">
        <v>50</v>
      </c>
      <c r="B69" s="154">
        <v>2</v>
      </c>
      <c r="C69" s="126">
        <v>2</v>
      </c>
      <c r="D69" s="148">
        <v>0</v>
      </c>
      <c r="E69" s="156">
        <f t="shared" si="24"/>
        <v>0</v>
      </c>
      <c r="F69" s="163"/>
      <c r="G69" s="333">
        <v>0</v>
      </c>
      <c r="H69" s="232">
        <v>0</v>
      </c>
      <c r="I69" s="237">
        <f t="shared" si="0"/>
        <v>0</v>
      </c>
      <c r="J69" s="226" t="s">
        <v>914</v>
      </c>
    </row>
    <row r="70" spans="1:10" ht="48.75" thickBot="1" x14ac:dyDescent="0.3">
      <c r="A70" s="121" t="s">
        <v>51</v>
      </c>
      <c r="B70" s="154">
        <v>2</v>
      </c>
      <c r="C70" s="126">
        <v>2</v>
      </c>
      <c r="D70" s="148">
        <v>2</v>
      </c>
      <c r="E70" s="156">
        <f t="shared" si="24"/>
        <v>1</v>
      </c>
      <c r="F70" s="163" t="s">
        <v>117</v>
      </c>
      <c r="G70" s="333">
        <v>1</v>
      </c>
      <c r="H70" s="232">
        <v>1</v>
      </c>
      <c r="I70" s="237">
        <f t="shared" si="0"/>
        <v>0.5</v>
      </c>
      <c r="J70" s="226" t="s">
        <v>836</v>
      </c>
    </row>
    <row r="71" spans="1:10" ht="72.75" thickBot="1" x14ac:dyDescent="0.3">
      <c r="A71" s="121" t="s">
        <v>52</v>
      </c>
      <c r="B71" s="154">
        <v>2</v>
      </c>
      <c r="C71" s="126">
        <v>2</v>
      </c>
      <c r="D71" s="148">
        <v>1</v>
      </c>
      <c r="E71" s="156">
        <f t="shared" si="24"/>
        <v>0.5</v>
      </c>
      <c r="F71" s="163" t="s">
        <v>236</v>
      </c>
      <c r="G71" s="333">
        <v>0</v>
      </c>
      <c r="H71" s="232">
        <v>0</v>
      </c>
      <c r="I71" s="237">
        <f t="shared" si="0"/>
        <v>0</v>
      </c>
      <c r="J71" s="250" t="s">
        <v>576</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234">
        <f t="shared" ref="G72:H72" si="25">SUM(G73:G74)</f>
        <v>2</v>
      </c>
      <c r="H72" s="234">
        <f t="shared" si="25"/>
        <v>2</v>
      </c>
      <c r="I72" s="235">
        <f t="shared" si="0"/>
        <v>0.5</v>
      </c>
      <c r="J72" s="234" t="str">
        <f>IF(I72&gt;=0.5,"Đạt","Không đạt")</f>
        <v>Đạt</v>
      </c>
    </row>
    <row r="73" spans="1:10" ht="24.75" thickBot="1" x14ac:dyDescent="0.3">
      <c r="A73" s="121" t="s">
        <v>53</v>
      </c>
      <c r="B73" s="154">
        <v>2</v>
      </c>
      <c r="C73" s="126">
        <v>2</v>
      </c>
      <c r="D73" s="148">
        <v>2</v>
      </c>
      <c r="E73" s="156">
        <f t="shared" ref="E73:E74" si="26">(D73/B73)</f>
        <v>1</v>
      </c>
      <c r="F73" s="184" t="s">
        <v>237</v>
      </c>
      <c r="G73" s="333">
        <v>2</v>
      </c>
      <c r="H73" s="232">
        <v>2</v>
      </c>
      <c r="I73" s="237">
        <f t="shared" si="0"/>
        <v>1</v>
      </c>
      <c r="J73" s="179" t="s">
        <v>951</v>
      </c>
    </row>
    <row r="74" spans="1:10" ht="36.75" thickBot="1" x14ac:dyDescent="0.3">
      <c r="A74" s="121" t="s">
        <v>54</v>
      </c>
      <c r="B74" s="154">
        <v>2</v>
      </c>
      <c r="C74" s="126">
        <v>2</v>
      </c>
      <c r="D74" s="148">
        <v>0</v>
      </c>
      <c r="E74" s="156">
        <f t="shared" si="26"/>
        <v>0</v>
      </c>
      <c r="F74" s="163"/>
      <c r="G74" s="333">
        <v>0</v>
      </c>
      <c r="H74" s="232">
        <v>0</v>
      </c>
      <c r="I74" s="237">
        <f t="shared" si="0"/>
        <v>0</v>
      </c>
      <c r="J74" s="251" t="s">
        <v>535</v>
      </c>
    </row>
    <row r="75" spans="1:10" s="129" customFormat="1" ht="32.25" thickBot="1" x14ac:dyDescent="0.3">
      <c r="A75" s="140" t="s">
        <v>62</v>
      </c>
      <c r="B75" s="136">
        <f>SUM(B76:B77)</f>
        <v>4</v>
      </c>
      <c r="C75" s="136">
        <f>SUM(C76:C77)</f>
        <v>4</v>
      </c>
      <c r="D75" s="136">
        <f>SUM(D76:D77)</f>
        <v>4</v>
      </c>
      <c r="E75" s="137">
        <f>(D75/B75)</f>
        <v>1</v>
      </c>
      <c r="F75" s="136" t="str">
        <f>IF(E75&gt;=0.5,"Đạt","Không đạt")</f>
        <v>Đạt</v>
      </c>
      <c r="G75" s="234">
        <f t="shared" ref="G75:H75" si="27">SUM(G76:G77)</f>
        <v>2</v>
      </c>
      <c r="H75" s="234">
        <f t="shared" si="27"/>
        <v>2</v>
      </c>
      <c r="I75" s="235">
        <f t="shared" si="0"/>
        <v>0.5</v>
      </c>
      <c r="J75" s="234" t="str">
        <f>IF(I75&gt;=0.5,"Đạt","Không đạt")</f>
        <v>Đạt</v>
      </c>
    </row>
    <row r="76" spans="1:10" ht="36.75" thickBot="1" x14ac:dyDescent="0.3">
      <c r="A76" s="121" t="s">
        <v>55</v>
      </c>
      <c r="B76" s="154">
        <v>2</v>
      </c>
      <c r="C76" s="126">
        <v>2</v>
      </c>
      <c r="D76" s="148">
        <v>2</v>
      </c>
      <c r="E76" s="156">
        <f t="shared" ref="E76:E77" si="28">(D76/B76)</f>
        <v>1</v>
      </c>
      <c r="F76" s="184" t="s">
        <v>238</v>
      </c>
      <c r="G76" s="333">
        <v>2</v>
      </c>
      <c r="H76" s="232">
        <v>2</v>
      </c>
      <c r="I76" s="237">
        <f t="shared" si="0"/>
        <v>1</v>
      </c>
      <c r="J76" s="252" t="s">
        <v>207</v>
      </c>
    </row>
    <row r="77" spans="1:10" ht="36.75" thickBot="1" x14ac:dyDescent="0.3">
      <c r="A77" s="121" t="s">
        <v>56</v>
      </c>
      <c r="B77" s="154">
        <v>2</v>
      </c>
      <c r="C77" s="126">
        <v>2</v>
      </c>
      <c r="D77" s="148">
        <v>2</v>
      </c>
      <c r="E77" s="156">
        <f t="shared" si="28"/>
        <v>1</v>
      </c>
      <c r="F77" s="163" t="s">
        <v>239</v>
      </c>
      <c r="G77" s="333">
        <v>0</v>
      </c>
      <c r="H77" s="232">
        <v>0</v>
      </c>
      <c r="I77" s="237">
        <f t="shared" si="0"/>
        <v>0</v>
      </c>
      <c r="J77" s="253" t="s">
        <v>536</v>
      </c>
    </row>
    <row r="78" spans="1:10" ht="16.5" thickBot="1" x14ac:dyDescent="0.3">
      <c r="A78" s="122" t="s">
        <v>57</v>
      </c>
      <c r="B78" s="153">
        <f>SUM(B16,B30,B66)</f>
        <v>88</v>
      </c>
      <c r="C78" s="117">
        <f>SUM(C16,C30,C66)</f>
        <v>88</v>
      </c>
      <c r="D78" s="124">
        <f>SUM(D16,D30,D66)</f>
        <v>77</v>
      </c>
      <c r="E78" s="164">
        <f>(D78/B78)</f>
        <v>0.875</v>
      </c>
      <c r="F78" s="115"/>
      <c r="G78" s="165">
        <f>SUM(G16,G30,G66)</f>
        <v>61</v>
      </c>
      <c r="H78" s="124">
        <f>SUM(H16,H30,H66)</f>
        <v>61</v>
      </c>
      <c r="I78" s="164">
        <f t="shared" si="0"/>
        <v>0.69318181818181823</v>
      </c>
      <c r="J78" s="115"/>
    </row>
    <row r="79" spans="1:10" ht="16.5" thickBot="1" x14ac:dyDescent="0.3">
      <c r="A79" s="122" t="s">
        <v>58</v>
      </c>
      <c r="B79" s="153">
        <v>100</v>
      </c>
      <c r="C79" s="117">
        <f>(C78*B79)/B78</f>
        <v>100</v>
      </c>
      <c r="D79" s="125">
        <f>(D78*B79)/B78</f>
        <v>87.5</v>
      </c>
      <c r="E79" s="164">
        <f>(D79/B79)</f>
        <v>0.875</v>
      </c>
      <c r="F79" s="115"/>
      <c r="G79" s="167">
        <f>(G78/B78)*100</f>
        <v>69.318181818181827</v>
      </c>
      <c r="H79" s="125">
        <f>(H78*B79)/B78</f>
        <v>69.318181818181813</v>
      </c>
      <c r="I79" s="164">
        <f t="shared" si="0"/>
        <v>0.69318181818181812</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1147</v>
      </c>
      <c r="B86" s="390"/>
      <c r="C86" s="390"/>
      <c r="D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topLeftCell="A65" zoomScale="115" zoomScaleNormal="115" workbookViewId="0">
      <selection activeCell="F82" sqref="F82"/>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240</v>
      </c>
      <c r="B8" s="383"/>
      <c r="C8" s="383"/>
      <c r="D8" s="383"/>
      <c r="E8" s="383"/>
      <c r="F8" s="383"/>
      <c r="G8" s="383"/>
      <c r="H8" s="383"/>
      <c r="I8" s="383"/>
      <c r="J8" s="383"/>
    </row>
    <row r="9" spans="1:13" ht="16.5" x14ac:dyDescent="0.25">
      <c r="A9" s="383" t="s">
        <v>241</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96" t="s">
        <v>242</v>
      </c>
      <c r="G18" s="333">
        <v>2</v>
      </c>
      <c r="H18" s="232">
        <v>2</v>
      </c>
      <c r="I18" s="237">
        <f t="shared" si="0"/>
        <v>1</v>
      </c>
      <c r="J18" s="255" t="s">
        <v>577</v>
      </c>
    </row>
    <row r="19" spans="1:10" ht="36.75" thickBot="1" x14ac:dyDescent="0.3">
      <c r="A19" s="118" t="s">
        <v>7</v>
      </c>
      <c r="B19" s="154">
        <v>2</v>
      </c>
      <c r="C19" s="115">
        <v>2</v>
      </c>
      <c r="D19" s="148">
        <v>2</v>
      </c>
      <c r="E19" s="156">
        <f t="shared" ref="E19:E23" si="1">(D19/B19)</f>
        <v>1</v>
      </c>
      <c r="F19" s="179" t="s">
        <v>147</v>
      </c>
      <c r="G19" s="333">
        <v>2</v>
      </c>
      <c r="H19" s="232">
        <v>2</v>
      </c>
      <c r="I19" s="237">
        <f t="shared" si="0"/>
        <v>1</v>
      </c>
      <c r="J19" s="255" t="s">
        <v>517</v>
      </c>
    </row>
    <row r="20" spans="1:10" ht="36.75" thickBot="1" x14ac:dyDescent="0.3">
      <c r="A20" s="118" t="s">
        <v>8</v>
      </c>
      <c r="B20" s="154">
        <v>2</v>
      </c>
      <c r="C20" s="115">
        <v>2</v>
      </c>
      <c r="D20" s="148">
        <v>2</v>
      </c>
      <c r="E20" s="156">
        <f t="shared" si="1"/>
        <v>1</v>
      </c>
      <c r="F20" s="182" t="s">
        <v>147</v>
      </c>
      <c r="G20" s="333">
        <v>2</v>
      </c>
      <c r="H20" s="232">
        <v>2</v>
      </c>
      <c r="I20" s="237">
        <f t="shared" si="0"/>
        <v>1</v>
      </c>
      <c r="J20" s="256" t="s">
        <v>517</v>
      </c>
    </row>
    <row r="21" spans="1:10" ht="60.75" thickBot="1" x14ac:dyDescent="0.3">
      <c r="A21" s="118" t="s">
        <v>9</v>
      </c>
      <c r="B21" s="154">
        <v>2</v>
      </c>
      <c r="C21" s="115">
        <v>2</v>
      </c>
      <c r="D21" s="148">
        <v>2</v>
      </c>
      <c r="E21" s="156">
        <f t="shared" si="1"/>
        <v>1</v>
      </c>
      <c r="F21" s="179" t="s">
        <v>147</v>
      </c>
      <c r="G21" s="333">
        <v>2</v>
      </c>
      <c r="H21" s="232">
        <v>2</v>
      </c>
      <c r="I21" s="237">
        <f t="shared" si="0"/>
        <v>1</v>
      </c>
      <c r="J21" s="256" t="s">
        <v>518</v>
      </c>
    </row>
    <row r="22" spans="1:10" ht="36.75" thickBot="1" x14ac:dyDescent="0.3">
      <c r="A22" s="118" t="s">
        <v>10</v>
      </c>
      <c r="B22" s="154">
        <v>2</v>
      </c>
      <c r="C22" s="115">
        <v>2</v>
      </c>
      <c r="D22" s="148">
        <v>2</v>
      </c>
      <c r="E22" s="156">
        <f t="shared" si="1"/>
        <v>1</v>
      </c>
      <c r="F22" s="182" t="s">
        <v>147</v>
      </c>
      <c r="G22" s="333">
        <v>2</v>
      </c>
      <c r="H22" s="232">
        <v>2</v>
      </c>
      <c r="I22" s="237">
        <f t="shared" si="0"/>
        <v>1</v>
      </c>
      <c r="J22" s="256" t="s">
        <v>519</v>
      </c>
    </row>
    <row r="23" spans="1:10" ht="48.75" thickBot="1" x14ac:dyDescent="0.3">
      <c r="A23" s="118" t="s">
        <v>11</v>
      </c>
      <c r="B23" s="154">
        <v>2</v>
      </c>
      <c r="C23" s="115">
        <v>2</v>
      </c>
      <c r="D23" s="148">
        <v>2</v>
      </c>
      <c r="E23" s="156">
        <f t="shared" si="1"/>
        <v>1</v>
      </c>
      <c r="F23" s="179" t="s">
        <v>147</v>
      </c>
      <c r="G23" s="333">
        <v>0</v>
      </c>
      <c r="H23" s="232">
        <v>0</v>
      </c>
      <c r="I23" s="237">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234">
        <f t="shared" ref="G24:H24" si="2">SUM(G25:G26)</f>
        <v>0</v>
      </c>
      <c r="H24" s="234">
        <f t="shared" si="2"/>
        <v>0</v>
      </c>
      <c r="I24" s="235">
        <f t="shared" si="0"/>
        <v>0</v>
      </c>
      <c r="J24" s="234" t="str">
        <f>IF(I24&gt;=0.5,"Đạt","Không đạt")</f>
        <v>Không đạt</v>
      </c>
    </row>
    <row r="25" spans="1:10" ht="264.75" thickBot="1" x14ac:dyDescent="0.3">
      <c r="A25" s="118" t="s">
        <v>70</v>
      </c>
      <c r="B25" s="155">
        <v>2</v>
      </c>
      <c r="C25" s="119">
        <v>2</v>
      </c>
      <c r="D25" s="148">
        <v>0</v>
      </c>
      <c r="E25" s="156">
        <f t="shared" ref="E25:E26" si="3">(D25/B25)</f>
        <v>0</v>
      </c>
      <c r="F25" s="49"/>
      <c r="G25" s="333">
        <v>0</v>
      </c>
      <c r="H25" s="232">
        <v>0</v>
      </c>
      <c r="I25" s="237">
        <f t="shared" si="0"/>
        <v>0</v>
      </c>
      <c r="J25" s="257" t="s">
        <v>578</v>
      </c>
    </row>
    <row r="26" spans="1:10" ht="64.5" thickBot="1" x14ac:dyDescent="0.3">
      <c r="A26" s="116" t="s">
        <v>13</v>
      </c>
      <c r="B26" s="154">
        <v>2</v>
      </c>
      <c r="C26" s="115">
        <v>2</v>
      </c>
      <c r="D26" s="148">
        <v>2</v>
      </c>
      <c r="E26" s="156">
        <f t="shared" si="3"/>
        <v>1</v>
      </c>
      <c r="F26" s="163"/>
      <c r="G26" s="333">
        <v>0</v>
      </c>
      <c r="H26" s="232">
        <v>0</v>
      </c>
      <c r="I26" s="237">
        <f t="shared" si="0"/>
        <v>0</v>
      </c>
      <c r="J26" s="258" t="s">
        <v>578</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234">
        <f t="shared" ref="G27:H27" si="4">SUM(G28:G29)</f>
        <v>2</v>
      </c>
      <c r="H27" s="234">
        <f t="shared" si="4"/>
        <v>2</v>
      </c>
      <c r="I27" s="235">
        <f t="shared" si="0"/>
        <v>0.5</v>
      </c>
      <c r="J27" s="234" t="str">
        <f t="shared" ref="J27:J31" si="5">IF(I27&gt;=0.5,"Đạt","Không đạt")</f>
        <v>Đạt</v>
      </c>
    </row>
    <row r="28" spans="1:10" ht="96.75" thickBot="1" x14ac:dyDescent="0.3">
      <c r="A28" s="118" t="s">
        <v>15</v>
      </c>
      <c r="B28" s="154">
        <v>2</v>
      </c>
      <c r="C28" s="115">
        <v>2</v>
      </c>
      <c r="D28" s="148">
        <v>2</v>
      </c>
      <c r="E28" s="156">
        <f t="shared" ref="E28:E29" si="6">(D28/B28)</f>
        <v>1</v>
      </c>
      <c r="F28" s="163"/>
      <c r="G28" s="333">
        <v>0</v>
      </c>
      <c r="H28" s="232">
        <v>0</v>
      </c>
      <c r="I28" s="237">
        <f t="shared" si="0"/>
        <v>0</v>
      </c>
      <c r="J28" s="259" t="s">
        <v>563</v>
      </c>
    </row>
    <row r="29" spans="1:10" ht="76.5" customHeight="1" thickBot="1" x14ac:dyDescent="0.3">
      <c r="A29" s="116" t="s">
        <v>16</v>
      </c>
      <c r="B29" s="154">
        <v>2</v>
      </c>
      <c r="C29" s="115">
        <v>2</v>
      </c>
      <c r="D29" s="148">
        <v>2</v>
      </c>
      <c r="E29" s="156">
        <f t="shared" si="6"/>
        <v>1</v>
      </c>
      <c r="F29" s="182" t="s">
        <v>227</v>
      </c>
      <c r="G29" s="333">
        <v>2</v>
      </c>
      <c r="H29" s="232">
        <v>2</v>
      </c>
      <c r="I29" s="237">
        <f t="shared" si="0"/>
        <v>1</v>
      </c>
      <c r="J29" s="260" t="s">
        <v>579</v>
      </c>
    </row>
    <row r="30" spans="1:10" s="129" customFormat="1" ht="32.25" thickBot="1" x14ac:dyDescent="0.3">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238">
        <f t="shared" ref="G30:H30" si="7">SUM(G31,G34,G41,G46,G49,G52,G55,G60,G63)</f>
        <v>44</v>
      </c>
      <c r="H30" s="238">
        <f t="shared" si="7"/>
        <v>44</v>
      </c>
      <c r="I30" s="239">
        <f t="shared" si="0"/>
        <v>0.84615384615384615</v>
      </c>
      <c r="J30" s="254" t="str">
        <f t="shared" si="5"/>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234">
        <f t="shared" ref="G31:H31" si="8">SUM(G32:G33)</f>
        <v>4</v>
      </c>
      <c r="H31" s="234">
        <f t="shared" si="8"/>
        <v>4</v>
      </c>
      <c r="I31" s="235">
        <f t="shared" si="0"/>
        <v>1</v>
      </c>
      <c r="J31" s="236" t="str">
        <f t="shared" si="5"/>
        <v>Đạt</v>
      </c>
    </row>
    <row r="32" spans="1:10" ht="108.75" thickBot="1" x14ac:dyDescent="0.3">
      <c r="A32" s="118" t="s">
        <v>19</v>
      </c>
      <c r="B32" s="154">
        <v>2</v>
      </c>
      <c r="C32" s="115">
        <v>2</v>
      </c>
      <c r="D32" s="148">
        <v>2</v>
      </c>
      <c r="E32" s="156">
        <f t="shared" ref="E32:E33" si="9">(D32/B32)</f>
        <v>1</v>
      </c>
      <c r="F32" s="176" t="s">
        <v>150</v>
      </c>
      <c r="G32" s="333">
        <v>2</v>
      </c>
      <c r="H32" s="232">
        <v>2</v>
      </c>
      <c r="I32" s="237">
        <f t="shared" si="0"/>
        <v>1</v>
      </c>
      <c r="J32" s="261" t="s">
        <v>523</v>
      </c>
    </row>
    <row r="33" spans="1:10" ht="24.75" thickBot="1" x14ac:dyDescent="0.3">
      <c r="A33" s="118" t="s">
        <v>20</v>
      </c>
      <c r="B33" s="154">
        <v>2</v>
      </c>
      <c r="C33" s="115">
        <v>2</v>
      </c>
      <c r="D33" s="148">
        <v>2</v>
      </c>
      <c r="E33" s="156">
        <f t="shared" si="9"/>
        <v>1</v>
      </c>
      <c r="F33" s="340" t="s">
        <v>243</v>
      </c>
      <c r="G33" s="333">
        <v>2</v>
      </c>
      <c r="H33" s="232">
        <v>2</v>
      </c>
      <c r="I33" s="237">
        <f t="shared" si="0"/>
        <v>1</v>
      </c>
      <c r="J33" s="341" t="s">
        <v>957</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234">
        <f t="shared" ref="G34:H34" si="10">SUM(G35:G40)</f>
        <v>10</v>
      </c>
      <c r="H34" s="234">
        <f t="shared" si="10"/>
        <v>10</v>
      </c>
      <c r="I34" s="235">
        <f t="shared" si="0"/>
        <v>0.83333333333333337</v>
      </c>
      <c r="J34" s="236" t="str">
        <f>IF(I34&gt;=0.5,"Đạt","Không đạt")</f>
        <v>Đạt</v>
      </c>
    </row>
    <row r="35" spans="1:10" ht="51.75" thickBot="1" x14ac:dyDescent="0.3">
      <c r="A35" s="120" t="s">
        <v>22</v>
      </c>
      <c r="B35" s="154">
        <v>2</v>
      </c>
      <c r="C35" s="115">
        <v>2</v>
      </c>
      <c r="D35" s="148">
        <v>2</v>
      </c>
      <c r="E35" s="156">
        <f t="shared" ref="E35:E40" si="11">(D35/B35)</f>
        <v>1</v>
      </c>
      <c r="F35" s="182" t="s">
        <v>174</v>
      </c>
      <c r="G35" s="333">
        <v>2</v>
      </c>
      <c r="H35" s="232">
        <v>2</v>
      </c>
      <c r="I35" s="237">
        <f t="shared" si="0"/>
        <v>1</v>
      </c>
      <c r="J35" s="262" t="s">
        <v>94</v>
      </c>
    </row>
    <row r="36" spans="1:10" ht="36.75" thickBot="1" x14ac:dyDescent="0.3">
      <c r="A36" s="118" t="s">
        <v>23</v>
      </c>
      <c r="B36" s="154">
        <v>2</v>
      </c>
      <c r="C36" s="115">
        <v>2</v>
      </c>
      <c r="D36" s="148">
        <v>2</v>
      </c>
      <c r="E36" s="156">
        <f t="shared" si="11"/>
        <v>1</v>
      </c>
      <c r="F36" s="179" t="s">
        <v>175</v>
      </c>
      <c r="G36" s="333">
        <v>2</v>
      </c>
      <c r="H36" s="232">
        <v>2</v>
      </c>
      <c r="I36" s="237">
        <f t="shared" si="0"/>
        <v>1</v>
      </c>
      <c r="J36" s="262" t="s">
        <v>95</v>
      </c>
    </row>
    <row r="37" spans="1:10" ht="48.75" thickBot="1" x14ac:dyDescent="0.3">
      <c r="A37" s="118" t="s">
        <v>24</v>
      </c>
      <c r="B37" s="154">
        <v>2</v>
      </c>
      <c r="C37" s="115">
        <v>2</v>
      </c>
      <c r="D37" s="148">
        <v>2</v>
      </c>
      <c r="E37" s="156">
        <f t="shared" si="11"/>
        <v>1</v>
      </c>
      <c r="F37" s="182" t="s">
        <v>176</v>
      </c>
      <c r="G37" s="333">
        <v>2</v>
      </c>
      <c r="H37" s="232">
        <v>2</v>
      </c>
      <c r="I37" s="237">
        <f t="shared" si="0"/>
        <v>1</v>
      </c>
      <c r="J37" s="262" t="s">
        <v>152</v>
      </c>
    </row>
    <row r="38" spans="1:10" ht="36.75" thickBot="1" x14ac:dyDescent="0.3">
      <c r="A38" s="118" t="s">
        <v>25</v>
      </c>
      <c r="B38" s="154">
        <v>2</v>
      </c>
      <c r="C38" s="115">
        <v>2</v>
      </c>
      <c r="D38" s="148">
        <v>2</v>
      </c>
      <c r="E38" s="156">
        <f t="shared" si="11"/>
        <v>1</v>
      </c>
      <c r="F38" s="179" t="s">
        <v>177</v>
      </c>
      <c r="G38" s="333">
        <v>2</v>
      </c>
      <c r="H38" s="232">
        <v>2</v>
      </c>
      <c r="I38" s="237">
        <f t="shared" si="0"/>
        <v>1</v>
      </c>
      <c r="J38" s="262" t="s">
        <v>469</v>
      </c>
    </row>
    <row r="39" spans="1:10" ht="36.75" thickBot="1" x14ac:dyDescent="0.3">
      <c r="A39" s="118" t="s">
        <v>26</v>
      </c>
      <c r="B39" s="154">
        <v>2</v>
      </c>
      <c r="C39" s="115">
        <v>2</v>
      </c>
      <c r="D39" s="148">
        <v>2</v>
      </c>
      <c r="E39" s="156">
        <f t="shared" si="11"/>
        <v>1</v>
      </c>
      <c r="F39" s="182" t="s">
        <v>244</v>
      </c>
      <c r="G39" s="333">
        <v>0</v>
      </c>
      <c r="H39" s="232">
        <v>0</v>
      </c>
      <c r="I39" s="237">
        <f t="shared" si="0"/>
        <v>0</v>
      </c>
      <c r="J39" s="306" t="s">
        <v>947</v>
      </c>
    </row>
    <row r="40" spans="1:10" ht="61.5" thickBot="1" x14ac:dyDescent="0.3">
      <c r="A40" s="118" t="s">
        <v>27</v>
      </c>
      <c r="B40" s="154">
        <v>2</v>
      </c>
      <c r="C40" s="115">
        <v>2</v>
      </c>
      <c r="D40" s="148">
        <v>2</v>
      </c>
      <c r="E40" s="156">
        <f t="shared" si="11"/>
        <v>1</v>
      </c>
      <c r="F40" s="173" t="s">
        <v>231</v>
      </c>
      <c r="G40" s="333">
        <v>2</v>
      </c>
      <c r="H40" s="232">
        <v>2</v>
      </c>
      <c r="I40" s="237">
        <f t="shared" si="0"/>
        <v>1</v>
      </c>
      <c r="J40" s="262"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234">
        <f t="shared" ref="G41:H41" si="12">SUM(G42:G45)</f>
        <v>7</v>
      </c>
      <c r="H41" s="234">
        <f t="shared" si="12"/>
        <v>7</v>
      </c>
      <c r="I41" s="235">
        <f t="shared" si="0"/>
        <v>0.875</v>
      </c>
      <c r="J41" s="236" t="str">
        <f>IF(I41&gt;=0.5,"Đạt","Không đạt")</f>
        <v>Đạt</v>
      </c>
    </row>
    <row r="42" spans="1:10" ht="60.75" thickBot="1" x14ac:dyDescent="0.3">
      <c r="A42" s="118" t="s">
        <v>29</v>
      </c>
      <c r="B42" s="154">
        <v>2</v>
      </c>
      <c r="C42" s="115">
        <v>2</v>
      </c>
      <c r="D42" s="148">
        <v>2</v>
      </c>
      <c r="E42" s="156">
        <f t="shared" ref="E42:E45" si="13">(D42/B42)</f>
        <v>1</v>
      </c>
      <c r="F42" s="182" t="s">
        <v>179</v>
      </c>
      <c r="G42" s="333">
        <v>2</v>
      </c>
      <c r="H42" s="232">
        <v>2</v>
      </c>
      <c r="I42" s="237">
        <f t="shared" si="0"/>
        <v>1</v>
      </c>
      <c r="J42" s="263" t="s">
        <v>512</v>
      </c>
    </row>
    <row r="43" spans="1:10" ht="36.75" thickBot="1" x14ac:dyDescent="0.3">
      <c r="A43" s="118" t="s">
        <v>30</v>
      </c>
      <c r="B43" s="154">
        <v>2</v>
      </c>
      <c r="C43" s="115">
        <v>2</v>
      </c>
      <c r="D43" s="148">
        <v>2</v>
      </c>
      <c r="E43" s="156">
        <f t="shared" si="13"/>
        <v>1</v>
      </c>
      <c r="F43" s="179" t="s">
        <v>202</v>
      </c>
      <c r="G43" s="333">
        <v>1</v>
      </c>
      <c r="H43" s="232">
        <v>1</v>
      </c>
      <c r="I43" s="237">
        <f t="shared" si="0"/>
        <v>0.5</v>
      </c>
      <c r="J43" s="263" t="s">
        <v>1098</v>
      </c>
    </row>
    <row r="44" spans="1:10" ht="48.75" thickBot="1" x14ac:dyDescent="0.3">
      <c r="A44" s="118" t="s">
        <v>31</v>
      </c>
      <c r="B44" s="154">
        <v>2</v>
      </c>
      <c r="C44" s="115">
        <v>2</v>
      </c>
      <c r="D44" s="148">
        <v>2</v>
      </c>
      <c r="E44" s="156">
        <f t="shared" si="13"/>
        <v>1</v>
      </c>
      <c r="F44" s="182" t="s">
        <v>157</v>
      </c>
      <c r="G44" s="333">
        <v>2</v>
      </c>
      <c r="H44" s="232">
        <v>2</v>
      </c>
      <c r="I44" s="237">
        <f t="shared" si="0"/>
        <v>1</v>
      </c>
      <c r="J44" s="263" t="s">
        <v>102</v>
      </c>
    </row>
    <row r="45" spans="1:10" ht="48.75" thickBot="1" x14ac:dyDescent="0.3">
      <c r="A45" s="118" t="s">
        <v>32</v>
      </c>
      <c r="B45" s="154">
        <v>2</v>
      </c>
      <c r="C45" s="115">
        <v>2</v>
      </c>
      <c r="D45" s="148">
        <v>2</v>
      </c>
      <c r="E45" s="156">
        <f t="shared" si="13"/>
        <v>1</v>
      </c>
      <c r="F45" s="179" t="s">
        <v>157</v>
      </c>
      <c r="G45" s="333">
        <v>2</v>
      </c>
      <c r="H45" s="232">
        <v>2</v>
      </c>
      <c r="I45" s="237">
        <f t="shared" si="0"/>
        <v>1</v>
      </c>
      <c r="J45" s="263"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234">
        <f t="shared" ref="G46:H46" si="14">SUM(G47:G48)</f>
        <v>4</v>
      </c>
      <c r="H46" s="234">
        <f t="shared" si="14"/>
        <v>4</v>
      </c>
      <c r="I46" s="235">
        <f t="shared" si="0"/>
        <v>1</v>
      </c>
      <c r="J46" s="236" t="str">
        <f>IF(I46&gt;=0.5,"Đạt","Không đạt")</f>
        <v>Đạt</v>
      </c>
    </row>
    <row r="47" spans="1:10" ht="60.75" thickBot="1" x14ac:dyDescent="0.3">
      <c r="A47" s="118" t="s">
        <v>33</v>
      </c>
      <c r="B47" s="154">
        <v>2</v>
      </c>
      <c r="C47" s="115">
        <v>2</v>
      </c>
      <c r="D47" s="148">
        <v>2</v>
      </c>
      <c r="E47" s="156">
        <f t="shared" ref="E47:E48" si="15">(D47/B47)</f>
        <v>1</v>
      </c>
      <c r="F47" s="186" t="s">
        <v>158</v>
      </c>
      <c r="G47" s="333">
        <v>2</v>
      </c>
      <c r="H47" s="232">
        <v>2</v>
      </c>
      <c r="I47" s="237">
        <f t="shared" si="0"/>
        <v>1</v>
      </c>
      <c r="J47" s="264" t="s">
        <v>103</v>
      </c>
    </row>
    <row r="48" spans="1:10" ht="60.75" thickBot="1" x14ac:dyDescent="0.3">
      <c r="A48" s="118" t="s">
        <v>34</v>
      </c>
      <c r="B48" s="154">
        <v>2</v>
      </c>
      <c r="C48" s="115">
        <v>2</v>
      </c>
      <c r="D48" s="148">
        <v>2</v>
      </c>
      <c r="E48" s="156">
        <f t="shared" si="15"/>
        <v>1</v>
      </c>
      <c r="F48" s="184" t="s">
        <v>158</v>
      </c>
      <c r="G48" s="333">
        <v>2</v>
      </c>
      <c r="H48" s="232">
        <v>2</v>
      </c>
      <c r="I48" s="237">
        <f t="shared" si="0"/>
        <v>1</v>
      </c>
      <c r="J48" s="264" t="s">
        <v>103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234">
        <f t="shared" ref="G49:H49" si="16">SUM(G50:G51)</f>
        <v>3</v>
      </c>
      <c r="H49" s="234">
        <f t="shared" si="16"/>
        <v>3</v>
      </c>
      <c r="I49" s="235">
        <f t="shared" si="0"/>
        <v>0.75</v>
      </c>
      <c r="J49" s="236" t="str">
        <f>IF(I49&gt;=0.5,"Đạt","Không đạt")</f>
        <v>Đạt</v>
      </c>
    </row>
    <row r="50" spans="1:10" ht="36.75" thickBot="1" x14ac:dyDescent="0.3">
      <c r="A50" s="118" t="s">
        <v>35</v>
      </c>
      <c r="B50" s="154">
        <v>2</v>
      </c>
      <c r="C50" s="115">
        <v>2</v>
      </c>
      <c r="D50" s="148">
        <v>2</v>
      </c>
      <c r="E50" s="156">
        <f t="shared" ref="E50:E51" si="17">(D50/B50)</f>
        <v>1</v>
      </c>
      <c r="F50" s="186" t="s">
        <v>159</v>
      </c>
      <c r="G50" s="333">
        <v>2</v>
      </c>
      <c r="H50" s="232">
        <v>2</v>
      </c>
      <c r="I50" s="237">
        <f t="shared" si="0"/>
        <v>1</v>
      </c>
      <c r="J50" s="265" t="s">
        <v>159</v>
      </c>
    </row>
    <row r="51" spans="1:10" ht="28.5" thickBot="1" x14ac:dyDescent="0.3">
      <c r="A51" s="116" t="s">
        <v>36</v>
      </c>
      <c r="B51" s="154">
        <v>2</v>
      </c>
      <c r="C51" s="115">
        <v>2</v>
      </c>
      <c r="D51" s="148">
        <v>2</v>
      </c>
      <c r="E51" s="156">
        <f t="shared" si="17"/>
        <v>1</v>
      </c>
      <c r="F51" s="184" t="s">
        <v>160</v>
      </c>
      <c r="G51" s="333">
        <v>1</v>
      </c>
      <c r="H51" s="232">
        <v>1</v>
      </c>
      <c r="I51" s="237">
        <f t="shared" si="0"/>
        <v>0.5</v>
      </c>
      <c r="J51" s="265"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234">
        <f t="shared" ref="G52:H52" si="18">SUM(G53:G54)</f>
        <v>2</v>
      </c>
      <c r="H52" s="234">
        <f t="shared" si="18"/>
        <v>2</v>
      </c>
      <c r="I52" s="235">
        <f t="shared" si="0"/>
        <v>0.5</v>
      </c>
      <c r="J52" s="236" t="str">
        <f>IF(I52&gt;=0.5,"Đạt","Không đạt")</f>
        <v>Đạt</v>
      </c>
    </row>
    <row r="53" spans="1:10" ht="48.75" thickBot="1" x14ac:dyDescent="0.3">
      <c r="A53" s="118" t="s">
        <v>37</v>
      </c>
      <c r="B53" s="154">
        <v>2</v>
      </c>
      <c r="C53" s="115">
        <v>2</v>
      </c>
      <c r="D53" s="148">
        <v>2</v>
      </c>
      <c r="E53" s="156">
        <f t="shared" ref="E53:E54" si="19">(D53/B53)</f>
        <v>1</v>
      </c>
      <c r="F53" s="186" t="s">
        <v>106</v>
      </c>
      <c r="G53" s="333">
        <v>0</v>
      </c>
      <c r="H53" s="232">
        <v>0</v>
      </c>
      <c r="I53" s="237">
        <f t="shared" si="0"/>
        <v>0</v>
      </c>
      <c r="J53" s="266" t="s">
        <v>527</v>
      </c>
    </row>
    <row r="54" spans="1:10" ht="60.75" thickBot="1" x14ac:dyDescent="0.3">
      <c r="A54" s="118" t="s">
        <v>38</v>
      </c>
      <c r="B54" s="154">
        <v>2</v>
      </c>
      <c r="C54" s="115">
        <v>2</v>
      </c>
      <c r="D54" s="148">
        <v>2</v>
      </c>
      <c r="E54" s="156">
        <f t="shared" si="19"/>
        <v>1</v>
      </c>
      <c r="F54" s="186" t="s">
        <v>106</v>
      </c>
      <c r="G54" s="333">
        <v>2</v>
      </c>
      <c r="H54" s="232">
        <v>2</v>
      </c>
      <c r="I54" s="237">
        <f t="shared" si="0"/>
        <v>1</v>
      </c>
      <c r="J54" s="266" t="s">
        <v>1099</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234">
        <f t="shared" ref="G55:H55" si="20">SUM(G56:G59)</f>
        <v>7</v>
      </c>
      <c r="H55" s="234">
        <f t="shared" si="20"/>
        <v>7</v>
      </c>
      <c r="I55" s="235">
        <f t="shared" si="0"/>
        <v>0.875</v>
      </c>
      <c r="J55" s="236" t="str">
        <f>IF(I55&gt;=0.5,"Đạt","Không đạt")</f>
        <v>Đạt</v>
      </c>
    </row>
    <row r="56" spans="1:10" ht="60.75" thickBot="1" x14ac:dyDescent="0.3">
      <c r="A56" s="118" t="s">
        <v>39</v>
      </c>
      <c r="B56" s="154">
        <v>2</v>
      </c>
      <c r="C56" s="115">
        <v>2</v>
      </c>
      <c r="D56" s="148">
        <v>2</v>
      </c>
      <c r="E56" s="156">
        <f t="shared" ref="E56:E59" si="21">(D56/B56)</f>
        <v>1</v>
      </c>
      <c r="F56" s="184" t="s">
        <v>161</v>
      </c>
      <c r="G56" s="333">
        <v>1</v>
      </c>
      <c r="H56" s="232">
        <v>1</v>
      </c>
      <c r="I56" s="237">
        <f t="shared" si="0"/>
        <v>0.5</v>
      </c>
      <c r="J56" s="118" t="s">
        <v>950</v>
      </c>
    </row>
    <row r="57" spans="1:10" ht="60.75" thickBot="1" x14ac:dyDescent="0.3">
      <c r="A57" s="118" t="s">
        <v>40</v>
      </c>
      <c r="B57" s="154">
        <v>2</v>
      </c>
      <c r="C57" s="115">
        <v>2</v>
      </c>
      <c r="D57" s="148">
        <v>2</v>
      </c>
      <c r="E57" s="156">
        <f t="shared" si="21"/>
        <v>1</v>
      </c>
      <c r="F57" s="186" t="s">
        <v>161</v>
      </c>
      <c r="G57" s="333">
        <v>2</v>
      </c>
      <c r="H57" s="232">
        <v>2</v>
      </c>
      <c r="I57" s="237">
        <f t="shared" si="0"/>
        <v>1</v>
      </c>
      <c r="J57" s="118" t="s">
        <v>1093</v>
      </c>
    </row>
    <row r="58" spans="1:10" ht="48.75" thickBot="1" x14ac:dyDescent="0.3">
      <c r="A58" s="118" t="s">
        <v>41</v>
      </c>
      <c r="B58" s="154">
        <v>2</v>
      </c>
      <c r="C58" s="115">
        <v>2</v>
      </c>
      <c r="D58" s="148">
        <v>2</v>
      </c>
      <c r="E58" s="156">
        <f t="shared" si="21"/>
        <v>1</v>
      </c>
      <c r="F58" s="184" t="s">
        <v>161</v>
      </c>
      <c r="G58" s="333">
        <v>2</v>
      </c>
      <c r="H58" s="232">
        <v>2</v>
      </c>
      <c r="I58" s="237">
        <f t="shared" si="0"/>
        <v>1</v>
      </c>
      <c r="J58" s="118" t="s">
        <v>1100</v>
      </c>
    </row>
    <row r="59" spans="1:10" ht="48.75" thickBot="1" x14ac:dyDescent="0.3">
      <c r="A59" s="118" t="s">
        <v>42</v>
      </c>
      <c r="B59" s="154">
        <v>2</v>
      </c>
      <c r="C59" s="115">
        <v>2</v>
      </c>
      <c r="D59" s="148">
        <v>2</v>
      </c>
      <c r="E59" s="156">
        <f t="shared" si="21"/>
        <v>1</v>
      </c>
      <c r="F59" s="179" t="s">
        <v>245</v>
      </c>
      <c r="G59" s="333">
        <v>2</v>
      </c>
      <c r="H59" s="232">
        <v>2</v>
      </c>
      <c r="I59" s="237">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234">
        <f t="shared" ref="G60:H60" si="22">SUM(G61:G62)</f>
        <v>4</v>
      </c>
      <c r="H60" s="234">
        <f t="shared" si="22"/>
        <v>4</v>
      </c>
      <c r="I60" s="235">
        <f t="shared" si="0"/>
        <v>1</v>
      </c>
      <c r="J60" s="234" t="str">
        <f>IF(I60&gt;=0.5,"Đạt","Không đạt")</f>
        <v>Đạt</v>
      </c>
    </row>
    <row r="61" spans="1:10" ht="48.75" thickBot="1" x14ac:dyDescent="0.3">
      <c r="A61" s="118" t="s">
        <v>43</v>
      </c>
      <c r="B61" s="154">
        <v>2</v>
      </c>
      <c r="C61" s="126">
        <v>2</v>
      </c>
      <c r="D61" s="148">
        <v>2</v>
      </c>
      <c r="E61" s="156">
        <f t="shared" ref="E61:E62" si="23">(D61/B61)</f>
        <v>1</v>
      </c>
      <c r="F61" s="186" t="s">
        <v>162</v>
      </c>
      <c r="G61" s="333">
        <v>2</v>
      </c>
      <c r="H61" s="232">
        <v>2</v>
      </c>
      <c r="I61" s="237">
        <f t="shared" si="0"/>
        <v>1</v>
      </c>
      <c r="J61" s="342" t="s">
        <v>112</v>
      </c>
    </row>
    <row r="62" spans="1:10" ht="36.75" thickBot="1" x14ac:dyDescent="0.3">
      <c r="A62" s="118" t="s">
        <v>44</v>
      </c>
      <c r="B62" s="154">
        <v>2</v>
      </c>
      <c r="C62" s="126">
        <v>2</v>
      </c>
      <c r="D62" s="148">
        <v>2</v>
      </c>
      <c r="E62" s="156">
        <f t="shared" si="23"/>
        <v>1</v>
      </c>
      <c r="F62" s="184" t="s">
        <v>163</v>
      </c>
      <c r="G62" s="333">
        <v>2</v>
      </c>
      <c r="H62" s="232">
        <v>2</v>
      </c>
      <c r="I62" s="237">
        <f t="shared" si="0"/>
        <v>1</v>
      </c>
      <c r="J62" s="118" t="s">
        <v>956</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234">
        <f t="shared" ref="G63:H63" si="24">SUM(G64:G65)</f>
        <v>3</v>
      </c>
      <c r="H63" s="234">
        <f t="shared" si="24"/>
        <v>3</v>
      </c>
      <c r="I63" s="235">
        <f t="shared" si="0"/>
        <v>0.75</v>
      </c>
      <c r="J63" s="234" t="str">
        <f t="shared" ref="J63:J67" si="25">IF(I63&gt;=0.5,"Đạt","Không đạt")</f>
        <v>Đạt</v>
      </c>
    </row>
    <row r="64" spans="1:10" ht="84.75" thickBot="1" x14ac:dyDescent="0.3">
      <c r="A64" s="121" t="s">
        <v>45</v>
      </c>
      <c r="B64" s="154">
        <v>2</v>
      </c>
      <c r="C64" s="126">
        <v>2</v>
      </c>
      <c r="D64" s="148">
        <v>2</v>
      </c>
      <c r="E64" s="156">
        <f t="shared" ref="E64:E65" si="26">(D64/B64)</f>
        <v>1</v>
      </c>
      <c r="F64" s="179" t="s">
        <v>162</v>
      </c>
      <c r="G64" s="333">
        <v>2</v>
      </c>
      <c r="H64" s="232">
        <v>2</v>
      </c>
      <c r="I64" s="237">
        <f t="shared" si="0"/>
        <v>1</v>
      </c>
      <c r="J64" s="118" t="s">
        <v>1097</v>
      </c>
    </row>
    <row r="65" spans="1:10" ht="108.75" thickBot="1" x14ac:dyDescent="0.3">
      <c r="A65" s="121" t="s">
        <v>46</v>
      </c>
      <c r="B65" s="154">
        <v>2</v>
      </c>
      <c r="C65" s="126">
        <v>2</v>
      </c>
      <c r="D65" s="148">
        <v>0</v>
      </c>
      <c r="E65" s="156">
        <f t="shared" si="26"/>
        <v>0</v>
      </c>
      <c r="F65" s="182" t="s">
        <v>184</v>
      </c>
      <c r="G65" s="333">
        <v>1</v>
      </c>
      <c r="H65" s="232">
        <v>1</v>
      </c>
      <c r="I65" s="237">
        <f t="shared" si="0"/>
        <v>0.5</v>
      </c>
      <c r="J65" s="329" t="s">
        <v>958</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334">
        <f t="shared" ref="G66:H66" si="27">SUM(G67,G72,G75)</f>
        <v>7</v>
      </c>
      <c r="H66" s="334">
        <f t="shared" si="27"/>
        <v>7</v>
      </c>
      <c r="I66" s="335">
        <f t="shared" si="0"/>
        <v>0.4375</v>
      </c>
      <c r="J66" s="336" t="str">
        <f t="shared" si="25"/>
        <v>Không đạt</v>
      </c>
    </row>
    <row r="67" spans="1:10" s="129" customFormat="1" ht="32.25" thickBot="1" x14ac:dyDescent="0.3">
      <c r="A67" s="140" t="s">
        <v>48</v>
      </c>
      <c r="B67" s="136">
        <f>SUM(B68:B71)</f>
        <v>8</v>
      </c>
      <c r="C67" s="136">
        <f>SUM(C68:C71)</f>
        <v>8</v>
      </c>
      <c r="D67" s="136">
        <f>SUM(D68:D71)</f>
        <v>7</v>
      </c>
      <c r="E67" s="137">
        <f>(D67/B67)</f>
        <v>0.875</v>
      </c>
      <c r="F67" s="136" t="str">
        <f>IF(E67&gt;=0.5,"Đạt","Không đạt")</f>
        <v>Đạt</v>
      </c>
      <c r="G67" s="234">
        <f t="shared" ref="G67:H67" si="28">SUM(G68:G71)</f>
        <v>3</v>
      </c>
      <c r="H67" s="234">
        <f t="shared" si="28"/>
        <v>3</v>
      </c>
      <c r="I67" s="235">
        <f t="shared" si="0"/>
        <v>0.375</v>
      </c>
      <c r="J67" s="234" t="str">
        <f t="shared" si="25"/>
        <v>Không đạt</v>
      </c>
    </row>
    <row r="68" spans="1:10" ht="72.75" thickBot="1" x14ac:dyDescent="0.3">
      <c r="A68" s="121" t="s">
        <v>49</v>
      </c>
      <c r="B68" s="154">
        <v>2</v>
      </c>
      <c r="C68" s="126">
        <v>2</v>
      </c>
      <c r="D68" s="148">
        <v>2</v>
      </c>
      <c r="E68" s="156">
        <f t="shared" ref="E68:E71" si="29">(D68/B68)</f>
        <v>1</v>
      </c>
      <c r="F68" s="182" t="s">
        <v>165</v>
      </c>
      <c r="G68" s="333">
        <v>2</v>
      </c>
      <c r="H68" s="232">
        <v>2</v>
      </c>
      <c r="I68" s="237">
        <f t="shared" si="0"/>
        <v>1</v>
      </c>
      <c r="J68" s="267" t="s">
        <v>531</v>
      </c>
    </row>
    <row r="69" spans="1:10" ht="16.5" thickBot="1" x14ac:dyDescent="0.3">
      <c r="A69" s="121" t="s">
        <v>50</v>
      </c>
      <c r="B69" s="154">
        <v>2</v>
      </c>
      <c r="C69" s="126">
        <v>2</v>
      </c>
      <c r="D69" s="148">
        <v>1</v>
      </c>
      <c r="E69" s="156">
        <f t="shared" si="29"/>
        <v>0.5</v>
      </c>
      <c r="F69" s="163"/>
      <c r="G69" s="333">
        <v>0</v>
      </c>
      <c r="H69" s="232">
        <v>0</v>
      </c>
      <c r="I69" s="237">
        <f t="shared" si="0"/>
        <v>0</v>
      </c>
      <c r="J69" s="226" t="s">
        <v>914</v>
      </c>
    </row>
    <row r="70" spans="1:10" ht="48.75" thickBot="1" x14ac:dyDescent="0.3">
      <c r="A70" s="121" t="s">
        <v>51</v>
      </c>
      <c r="B70" s="154">
        <v>2</v>
      </c>
      <c r="C70" s="126">
        <v>2</v>
      </c>
      <c r="D70" s="148">
        <v>2</v>
      </c>
      <c r="E70" s="156">
        <f t="shared" si="29"/>
        <v>1</v>
      </c>
      <c r="F70" s="182" t="s">
        <v>117</v>
      </c>
      <c r="G70" s="333">
        <v>1</v>
      </c>
      <c r="H70" s="232">
        <v>1</v>
      </c>
      <c r="I70" s="237">
        <f t="shared" si="0"/>
        <v>0.5</v>
      </c>
      <c r="J70" s="226" t="s">
        <v>836</v>
      </c>
    </row>
    <row r="71" spans="1:10" ht="72.75" thickBot="1" x14ac:dyDescent="0.3">
      <c r="A71" s="121" t="s">
        <v>52</v>
      </c>
      <c r="B71" s="154">
        <v>2</v>
      </c>
      <c r="C71" s="126">
        <v>2</v>
      </c>
      <c r="D71" s="148">
        <v>2</v>
      </c>
      <c r="E71" s="156">
        <f t="shared" si="29"/>
        <v>1</v>
      </c>
      <c r="F71" s="179" t="s">
        <v>167</v>
      </c>
      <c r="G71" s="333">
        <v>0</v>
      </c>
      <c r="H71" s="232">
        <v>0</v>
      </c>
      <c r="I71" s="237">
        <f t="shared" si="0"/>
        <v>0</v>
      </c>
      <c r="J71" s="343"/>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234">
        <f t="shared" ref="G72:H72" si="30">SUM(G73:G74)</f>
        <v>2</v>
      </c>
      <c r="H72" s="234">
        <f t="shared" si="30"/>
        <v>2</v>
      </c>
      <c r="I72" s="235">
        <f t="shared" si="0"/>
        <v>0.5</v>
      </c>
      <c r="J72" s="234" t="str">
        <f>IF(I72&gt;=0.5,"Đạt","Không đạt")</f>
        <v>Đạt</v>
      </c>
    </row>
    <row r="73" spans="1:10" ht="24.75" thickBot="1" x14ac:dyDescent="0.3">
      <c r="A73" s="121" t="s">
        <v>53</v>
      </c>
      <c r="B73" s="154">
        <v>2</v>
      </c>
      <c r="C73" s="126">
        <v>2</v>
      </c>
      <c r="D73" s="148">
        <v>2</v>
      </c>
      <c r="E73" s="156">
        <f t="shared" ref="E73:E74" si="31">(D73/B73)</f>
        <v>1</v>
      </c>
      <c r="F73" s="182" t="s">
        <v>246</v>
      </c>
      <c r="G73" s="333">
        <v>2</v>
      </c>
      <c r="H73" s="232">
        <v>2</v>
      </c>
      <c r="I73" s="237">
        <f t="shared" si="0"/>
        <v>1</v>
      </c>
      <c r="J73" s="179" t="s">
        <v>951</v>
      </c>
    </row>
    <row r="74" spans="1:10" ht="36.75" thickBot="1" x14ac:dyDescent="0.3">
      <c r="A74" s="121" t="s">
        <v>54</v>
      </c>
      <c r="B74" s="154">
        <v>2</v>
      </c>
      <c r="C74" s="126">
        <v>2</v>
      </c>
      <c r="D74" s="148">
        <v>0</v>
      </c>
      <c r="E74" s="156">
        <f t="shared" si="31"/>
        <v>0</v>
      </c>
      <c r="F74" s="163"/>
      <c r="G74" s="333">
        <v>0</v>
      </c>
      <c r="H74" s="232">
        <v>0</v>
      </c>
      <c r="I74" s="237">
        <f t="shared" si="0"/>
        <v>0</v>
      </c>
      <c r="J74" s="251"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234">
        <f t="shared" ref="G75:H75" si="32">SUM(G76:G77)</f>
        <v>2</v>
      </c>
      <c r="H75" s="234">
        <f t="shared" si="32"/>
        <v>2</v>
      </c>
      <c r="I75" s="235">
        <f t="shared" si="0"/>
        <v>0.5</v>
      </c>
      <c r="J75" s="234" t="str">
        <f>IF(I75&gt;=0.5,"Đạt","Không đạt")</f>
        <v>Đạt</v>
      </c>
    </row>
    <row r="76" spans="1:10" ht="24.75" customHeight="1" thickBot="1" x14ac:dyDescent="0.3">
      <c r="A76" s="121" t="s">
        <v>55</v>
      </c>
      <c r="B76" s="154">
        <v>2</v>
      </c>
      <c r="C76" s="126">
        <v>2</v>
      </c>
      <c r="D76" s="148">
        <v>2</v>
      </c>
      <c r="E76" s="156">
        <f t="shared" ref="E76:E77" si="33">(D76/B76)</f>
        <v>1</v>
      </c>
      <c r="F76" s="196" t="s">
        <v>247</v>
      </c>
      <c r="G76" s="333">
        <v>2</v>
      </c>
      <c r="H76" s="232">
        <v>2</v>
      </c>
      <c r="I76" s="237">
        <f t="shared" si="0"/>
        <v>1</v>
      </c>
      <c r="J76" s="350" t="s">
        <v>207</v>
      </c>
    </row>
    <row r="77" spans="1:10" ht="36.75" thickBot="1" x14ac:dyDescent="0.3">
      <c r="A77" s="121" t="s">
        <v>56</v>
      </c>
      <c r="B77" s="154">
        <v>2</v>
      </c>
      <c r="C77" s="126">
        <v>2</v>
      </c>
      <c r="D77" s="148">
        <v>0</v>
      </c>
      <c r="E77" s="156">
        <f t="shared" si="33"/>
        <v>0</v>
      </c>
      <c r="F77" s="163"/>
      <c r="G77" s="333">
        <v>0</v>
      </c>
      <c r="H77" s="232">
        <v>0</v>
      </c>
      <c r="I77" s="237">
        <f t="shared" si="0"/>
        <v>0</v>
      </c>
      <c r="J77" s="351" t="s">
        <v>536</v>
      </c>
    </row>
    <row r="78" spans="1:10" ht="16.5" thickBot="1" x14ac:dyDescent="0.3">
      <c r="A78" s="122" t="s">
        <v>57</v>
      </c>
      <c r="B78" s="153">
        <f>SUM(B16,B30,B66)</f>
        <v>88</v>
      </c>
      <c r="C78" s="117">
        <f>SUM(C16,C30,C66)</f>
        <v>88</v>
      </c>
      <c r="D78" s="124">
        <f>SUM(D16,D30,D66)</f>
        <v>79</v>
      </c>
      <c r="E78" s="164">
        <f>(D78/B78)</f>
        <v>0.89772727272727271</v>
      </c>
      <c r="F78" s="115"/>
      <c r="G78" s="165">
        <f>SUM(G16,G30,G66)</f>
        <v>63</v>
      </c>
      <c r="H78" s="124">
        <f>SUM(H16,H30,H66)</f>
        <v>63</v>
      </c>
      <c r="I78" s="164">
        <f t="shared" si="0"/>
        <v>0.71590909090909094</v>
      </c>
      <c r="J78" s="115"/>
    </row>
    <row r="79" spans="1:10" ht="16.5" thickBot="1" x14ac:dyDescent="0.3">
      <c r="A79" s="122" t="s">
        <v>58</v>
      </c>
      <c r="B79" s="153">
        <v>100</v>
      </c>
      <c r="C79" s="117">
        <f>(C78*B79)/B78</f>
        <v>100</v>
      </c>
      <c r="D79" s="125">
        <f>(D78*B79)/B78</f>
        <v>89.772727272727266</v>
      </c>
      <c r="E79" s="164">
        <f>(D79/B79)</f>
        <v>0.89772727272727271</v>
      </c>
      <c r="F79" s="115"/>
      <c r="G79" s="167">
        <f>(G78/B78)*100</f>
        <v>71.590909090909093</v>
      </c>
      <c r="H79" s="125">
        <f>(H78*B79)/B78</f>
        <v>71.590909090909093</v>
      </c>
      <c r="I79" s="164">
        <f t="shared" si="0"/>
        <v>0.71590909090909094</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248</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74" zoomScale="115" zoomScaleNormal="115" workbookViewId="0">
      <selection activeCell="H84" sqref="H84"/>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249</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9</v>
      </c>
      <c r="H16" s="133">
        <f>SUM(H17,H24,H27)</f>
        <v>9</v>
      </c>
      <c r="I16" s="134">
        <f t="shared" ref="I16:I79" si="0">(H16/B16)</f>
        <v>0.45</v>
      </c>
      <c r="J16" s="152" t="str">
        <f>IF(I16&gt;=0.5,"Đạt","Không đạt")</f>
        <v>Không 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6</v>
      </c>
      <c r="H17" s="136">
        <f>SUM(H18:H23)</f>
        <v>6</v>
      </c>
      <c r="I17" s="138">
        <f t="shared" si="0"/>
        <v>0.5</v>
      </c>
      <c r="J17" s="136" t="str">
        <f>IF(I17&gt;=0.5,"Đạt","Không đạt")</f>
        <v>Đạt</v>
      </c>
    </row>
    <row r="18" spans="1:10" ht="172.5" thickBot="1" x14ac:dyDescent="0.3">
      <c r="A18" s="116" t="s">
        <v>6</v>
      </c>
      <c r="B18" s="154">
        <v>2</v>
      </c>
      <c r="C18" s="115">
        <v>2</v>
      </c>
      <c r="D18" s="148">
        <v>2</v>
      </c>
      <c r="E18" s="156">
        <f>(D18/B18)</f>
        <v>1</v>
      </c>
      <c r="F18" s="163" t="s">
        <v>250</v>
      </c>
      <c r="G18" s="344">
        <v>2</v>
      </c>
      <c r="H18" s="269">
        <v>2</v>
      </c>
      <c r="I18" s="270">
        <f t="shared" si="0"/>
        <v>1</v>
      </c>
      <c r="J18" s="277" t="s">
        <v>959</v>
      </c>
    </row>
    <row r="19" spans="1:10" ht="36.75" thickBot="1" x14ac:dyDescent="0.3">
      <c r="A19" s="118" t="s">
        <v>7</v>
      </c>
      <c r="B19" s="154">
        <v>2</v>
      </c>
      <c r="C19" s="115">
        <v>2</v>
      </c>
      <c r="D19" s="148">
        <v>2</v>
      </c>
      <c r="E19" s="156">
        <f t="shared" ref="E19:E23" si="1">(D19/B19)</f>
        <v>1</v>
      </c>
      <c r="F19" s="163"/>
      <c r="G19" s="344">
        <v>1</v>
      </c>
      <c r="H19" s="269">
        <v>1</v>
      </c>
      <c r="I19" s="270">
        <f t="shared" si="0"/>
        <v>0.5</v>
      </c>
      <c r="J19" s="277" t="s">
        <v>1101</v>
      </c>
    </row>
    <row r="20" spans="1:10" ht="36.75" thickBot="1" x14ac:dyDescent="0.3">
      <c r="A20" s="118" t="s">
        <v>8</v>
      </c>
      <c r="B20" s="154">
        <v>2</v>
      </c>
      <c r="C20" s="115">
        <v>2</v>
      </c>
      <c r="D20" s="148">
        <v>2</v>
      </c>
      <c r="E20" s="156">
        <f t="shared" si="1"/>
        <v>1</v>
      </c>
      <c r="F20" s="163"/>
      <c r="G20" s="344">
        <v>1</v>
      </c>
      <c r="H20" s="269">
        <v>1</v>
      </c>
      <c r="I20" s="270">
        <f t="shared" si="0"/>
        <v>0.5</v>
      </c>
      <c r="J20" s="278" t="s">
        <v>1101</v>
      </c>
    </row>
    <row r="21" spans="1:10" ht="60.75" thickBot="1" x14ac:dyDescent="0.3">
      <c r="A21" s="118" t="s">
        <v>9</v>
      </c>
      <c r="B21" s="154">
        <v>2</v>
      </c>
      <c r="C21" s="115">
        <v>2</v>
      </c>
      <c r="D21" s="148">
        <v>2</v>
      </c>
      <c r="E21" s="156">
        <f t="shared" si="1"/>
        <v>1</v>
      </c>
      <c r="F21" s="163"/>
      <c r="G21" s="344">
        <v>1</v>
      </c>
      <c r="H21" s="269">
        <v>1</v>
      </c>
      <c r="I21" s="270">
        <f t="shared" si="0"/>
        <v>0.5</v>
      </c>
      <c r="J21" s="277" t="s">
        <v>580</v>
      </c>
    </row>
    <row r="22" spans="1:10" ht="36.75" thickBot="1" x14ac:dyDescent="0.3">
      <c r="A22" s="118" t="s">
        <v>10</v>
      </c>
      <c r="B22" s="154">
        <v>2</v>
      </c>
      <c r="C22" s="115">
        <v>2</v>
      </c>
      <c r="D22" s="148">
        <v>2</v>
      </c>
      <c r="E22" s="156">
        <f t="shared" si="1"/>
        <v>1</v>
      </c>
      <c r="F22" s="163"/>
      <c r="G22" s="344">
        <v>1</v>
      </c>
      <c r="H22" s="269">
        <v>1</v>
      </c>
      <c r="I22" s="270">
        <f t="shared" si="0"/>
        <v>0.5</v>
      </c>
      <c r="J22" s="278" t="s">
        <v>519</v>
      </c>
    </row>
    <row r="23" spans="1:10" ht="48.75" thickBot="1" x14ac:dyDescent="0.3">
      <c r="A23" s="118" t="s">
        <v>11</v>
      </c>
      <c r="B23" s="154">
        <v>2</v>
      </c>
      <c r="C23" s="115">
        <v>2</v>
      </c>
      <c r="D23" s="148">
        <v>2</v>
      </c>
      <c r="E23" s="156">
        <f t="shared" si="1"/>
        <v>1</v>
      </c>
      <c r="F23" s="163"/>
      <c r="G23" s="344">
        <v>0</v>
      </c>
      <c r="H23" s="269">
        <v>0</v>
      </c>
      <c r="I23" s="270">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271">
        <f t="shared" ref="G24:H24" si="2">SUM(G25:G26)</f>
        <v>1</v>
      </c>
      <c r="H24" s="271">
        <f t="shared" si="2"/>
        <v>1</v>
      </c>
      <c r="I24" s="272">
        <f t="shared" si="0"/>
        <v>0.25</v>
      </c>
      <c r="J24" s="271" t="str">
        <f>IF(I24&gt;=0.5,"Đạt","Không đạt")</f>
        <v>Không đạt</v>
      </c>
    </row>
    <row r="25" spans="1:10" ht="264.75" thickBot="1" x14ac:dyDescent="0.3">
      <c r="A25" s="118" t="s">
        <v>70</v>
      </c>
      <c r="B25" s="155">
        <v>2</v>
      </c>
      <c r="C25" s="119">
        <v>2</v>
      </c>
      <c r="D25" s="148">
        <v>0</v>
      </c>
      <c r="E25" s="156">
        <f t="shared" ref="E25:E26" si="3">(D25/B25)</f>
        <v>0</v>
      </c>
      <c r="F25" s="49"/>
      <c r="G25" s="344">
        <v>0</v>
      </c>
      <c r="H25" s="269">
        <v>0</v>
      </c>
      <c r="I25" s="270">
        <f t="shared" si="0"/>
        <v>0</v>
      </c>
      <c r="J25" s="279" t="s">
        <v>581</v>
      </c>
    </row>
    <row r="26" spans="1:10" ht="64.5" thickBot="1" x14ac:dyDescent="0.3">
      <c r="A26" s="116" t="s">
        <v>13</v>
      </c>
      <c r="B26" s="154">
        <v>2</v>
      </c>
      <c r="C26" s="115">
        <v>2</v>
      </c>
      <c r="D26" s="148">
        <v>2</v>
      </c>
      <c r="E26" s="156">
        <f t="shared" si="3"/>
        <v>1</v>
      </c>
      <c r="F26" s="163" t="s">
        <v>251</v>
      </c>
      <c r="G26" s="344">
        <v>1</v>
      </c>
      <c r="H26" s="269">
        <v>1</v>
      </c>
      <c r="I26" s="270">
        <f t="shared" si="0"/>
        <v>0.5</v>
      </c>
      <c r="J26" s="280" t="s">
        <v>581</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271">
        <f t="shared" ref="G27:H27" si="4">SUM(G28:G29)</f>
        <v>2</v>
      </c>
      <c r="H27" s="271">
        <f t="shared" si="4"/>
        <v>2</v>
      </c>
      <c r="I27" s="272">
        <f t="shared" si="0"/>
        <v>0.5</v>
      </c>
      <c r="J27" s="271" t="str">
        <f t="shared" ref="J27:J31" si="5">IF(I27&gt;=0.5,"Đạt","Không đạt")</f>
        <v>Đạt</v>
      </c>
    </row>
    <row r="28" spans="1:10" ht="96.75" thickBot="1" x14ac:dyDescent="0.3">
      <c r="A28" s="118" t="s">
        <v>15</v>
      </c>
      <c r="B28" s="154">
        <v>2</v>
      </c>
      <c r="C28" s="115">
        <v>2</v>
      </c>
      <c r="D28" s="148">
        <v>2</v>
      </c>
      <c r="E28" s="156">
        <f t="shared" ref="E28:E29" si="6">(D28/B28)</f>
        <v>1</v>
      </c>
      <c r="F28" s="163"/>
      <c r="G28" s="344">
        <v>0</v>
      </c>
      <c r="H28" s="269">
        <v>0</v>
      </c>
      <c r="I28" s="270">
        <f t="shared" si="0"/>
        <v>0</v>
      </c>
      <c r="J28" s="281" t="s">
        <v>582</v>
      </c>
    </row>
    <row r="29" spans="1:10" ht="40.5" thickBot="1" x14ac:dyDescent="0.3">
      <c r="A29" s="116" t="s">
        <v>16</v>
      </c>
      <c r="B29" s="154">
        <v>2</v>
      </c>
      <c r="C29" s="115">
        <v>2</v>
      </c>
      <c r="D29" s="148">
        <v>2</v>
      </c>
      <c r="E29" s="156">
        <f t="shared" si="6"/>
        <v>1</v>
      </c>
      <c r="F29" s="163"/>
      <c r="G29" s="344">
        <v>2</v>
      </c>
      <c r="H29" s="269">
        <v>2</v>
      </c>
      <c r="I29" s="270">
        <f t="shared" si="0"/>
        <v>1</v>
      </c>
      <c r="J29" s="345" t="s">
        <v>960</v>
      </c>
    </row>
    <row r="30" spans="1:10" s="129" customFormat="1" ht="32.25" thickBot="1" x14ac:dyDescent="0.3">
      <c r="A30" s="132" t="s">
        <v>17</v>
      </c>
      <c r="B30" s="133">
        <f>SUM(B31,B34,B41,B46,B49,B52,B55,B60,B63)</f>
        <v>52</v>
      </c>
      <c r="C30" s="133">
        <f>SUM(C31,C34,C41,C46,C49,C52,C55,C60,C63)</f>
        <v>52</v>
      </c>
      <c r="D30" s="133">
        <f>SUM(D31,D34,D41,D46,D49,D52,D55,D60,D63)</f>
        <v>30</v>
      </c>
      <c r="E30" s="134">
        <f>(D30/B30)</f>
        <v>0.57692307692307687</v>
      </c>
      <c r="F30" s="152" t="str">
        <f>IF(E30&gt;=0.5,"Đạt","Không đạt")</f>
        <v>Đạt</v>
      </c>
      <c r="G30" s="346">
        <f t="shared" ref="G30:H30" si="7">SUM(G31,G34,G41,G46,G49,G52,G55,G60,G63)</f>
        <v>33</v>
      </c>
      <c r="H30" s="346">
        <f t="shared" si="7"/>
        <v>33</v>
      </c>
      <c r="I30" s="347">
        <f t="shared" si="0"/>
        <v>0.63461538461538458</v>
      </c>
      <c r="J30" s="348" t="str">
        <f t="shared" si="5"/>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271">
        <f t="shared" ref="G31:H31" si="8">SUM(G32:G33)</f>
        <v>4</v>
      </c>
      <c r="H31" s="271">
        <f t="shared" si="8"/>
        <v>4</v>
      </c>
      <c r="I31" s="272">
        <f t="shared" si="0"/>
        <v>1</v>
      </c>
      <c r="J31" s="276" t="str">
        <f t="shared" si="5"/>
        <v>Đạt</v>
      </c>
    </row>
    <row r="32" spans="1:10" ht="108.75" thickBot="1" x14ac:dyDescent="0.3">
      <c r="A32" s="118" t="s">
        <v>19</v>
      </c>
      <c r="B32" s="154">
        <v>2</v>
      </c>
      <c r="C32" s="115">
        <v>2</v>
      </c>
      <c r="D32" s="148">
        <v>2</v>
      </c>
      <c r="E32" s="156">
        <f t="shared" ref="E32:E33" si="9">(D32/B32)</f>
        <v>1</v>
      </c>
      <c r="F32" s="169" t="s">
        <v>250</v>
      </c>
      <c r="G32" s="344">
        <v>2</v>
      </c>
      <c r="H32" s="269">
        <v>2</v>
      </c>
      <c r="I32" s="270">
        <f t="shared" si="0"/>
        <v>1</v>
      </c>
      <c r="J32" s="283" t="s">
        <v>583</v>
      </c>
    </row>
    <row r="33" spans="1:10" ht="24.75" thickBot="1" x14ac:dyDescent="0.3">
      <c r="A33" s="118" t="s">
        <v>20</v>
      </c>
      <c r="B33" s="154">
        <v>2</v>
      </c>
      <c r="C33" s="115">
        <v>2</v>
      </c>
      <c r="D33" s="148">
        <v>2</v>
      </c>
      <c r="E33" s="156">
        <f t="shared" si="9"/>
        <v>1</v>
      </c>
      <c r="F33" s="163" t="s">
        <v>252</v>
      </c>
      <c r="G33" s="344">
        <v>2</v>
      </c>
      <c r="H33" s="269">
        <v>2</v>
      </c>
      <c r="I33" s="270">
        <f t="shared" si="0"/>
        <v>1</v>
      </c>
      <c r="J33" s="283" t="s">
        <v>961</v>
      </c>
    </row>
    <row r="34" spans="1:10" s="129" customFormat="1" ht="32.25" thickBot="1" x14ac:dyDescent="0.3">
      <c r="A34" s="135" t="s">
        <v>21</v>
      </c>
      <c r="B34" s="136">
        <f>SUM(B35:B40)</f>
        <v>12</v>
      </c>
      <c r="C34" s="136">
        <f>SUM(C35:C40)</f>
        <v>12</v>
      </c>
      <c r="D34" s="136">
        <f>SUM(D35:D40)</f>
        <v>8</v>
      </c>
      <c r="E34" s="137">
        <f>(D34/B34)</f>
        <v>0.66666666666666663</v>
      </c>
      <c r="F34" s="136" t="str">
        <f>IF(E34&gt;=0.5,"Đạt","Không đạt")</f>
        <v>Đạt</v>
      </c>
      <c r="G34" s="271">
        <f t="shared" ref="G34:H34" si="10">SUM(G35:G40)</f>
        <v>6</v>
      </c>
      <c r="H34" s="271">
        <f t="shared" si="10"/>
        <v>6</v>
      </c>
      <c r="I34" s="272">
        <f t="shared" si="0"/>
        <v>0.5</v>
      </c>
      <c r="J34" s="276" t="str">
        <f>IF(I34&gt;=0.5,"Đạt","Không đạt")</f>
        <v>Đạt</v>
      </c>
    </row>
    <row r="35" spans="1:10" ht="51.75" thickBot="1" x14ac:dyDescent="0.3">
      <c r="A35" s="120" t="s">
        <v>22</v>
      </c>
      <c r="B35" s="154">
        <v>2</v>
      </c>
      <c r="C35" s="115">
        <v>2</v>
      </c>
      <c r="D35" s="148">
        <v>2</v>
      </c>
      <c r="E35" s="156">
        <f t="shared" ref="E35:E40" si="11">(D35/B35)</f>
        <v>1</v>
      </c>
      <c r="F35" s="169" t="s">
        <v>251</v>
      </c>
      <c r="G35" s="344">
        <v>2</v>
      </c>
      <c r="H35" s="269">
        <v>2</v>
      </c>
      <c r="I35" s="270">
        <f t="shared" si="0"/>
        <v>1</v>
      </c>
      <c r="J35" s="284" t="s">
        <v>94</v>
      </c>
    </row>
    <row r="36" spans="1:10" ht="36.75" thickBot="1" x14ac:dyDescent="0.3">
      <c r="A36" s="118" t="s">
        <v>23</v>
      </c>
      <c r="B36" s="154">
        <v>2</v>
      </c>
      <c r="C36" s="115">
        <v>2</v>
      </c>
      <c r="D36" s="148">
        <v>2</v>
      </c>
      <c r="E36" s="156">
        <f t="shared" si="11"/>
        <v>1</v>
      </c>
      <c r="F36" s="169" t="s">
        <v>251</v>
      </c>
      <c r="G36" s="344">
        <v>2</v>
      </c>
      <c r="H36" s="269">
        <v>2</v>
      </c>
      <c r="I36" s="270">
        <f t="shared" si="0"/>
        <v>1</v>
      </c>
      <c r="J36" s="284" t="s">
        <v>95</v>
      </c>
    </row>
    <row r="37" spans="1:10" ht="48.75" thickBot="1" x14ac:dyDescent="0.3">
      <c r="A37" s="118" t="s">
        <v>24</v>
      </c>
      <c r="B37" s="154">
        <v>2</v>
      </c>
      <c r="C37" s="115">
        <v>2</v>
      </c>
      <c r="D37" s="148">
        <v>2</v>
      </c>
      <c r="E37" s="156">
        <f t="shared" si="11"/>
        <v>1</v>
      </c>
      <c r="F37" s="169" t="s">
        <v>251</v>
      </c>
      <c r="G37" s="344">
        <v>1</v>
      </c>
      <c r="H37" s="269">
        <v>1</v>
      </c>
      <c r="I37" s="270">
        <f t="shared" si="0"/>
        <v>0.5</v>
      </c>
      <c r="J37" s="284" t="s">
        <v>152</v>
      </c>
    </row>
    <row r="38" spans="1:10" ht="36.75" thickBot="1" x14ac:dyDescent="0.3">
      <c r="A38" s="118" t="s">
        <v>25</v>
      </c>
      <c r="B38" s="154">
        <v>2</v>
      </c>
      <c r="C38" s="115">
        <v>2</v>
      </c>
      <c r="D38" s="148">
        <v>2</v>
      </c>
      <c r="E38" s="156">
        <f t="shared" si="11"/>
        <v>1</v>
      </c>
      <c r="F38" s="169" t="s">
        <v>251</v>
      </c>
      <c r="G38" s="344">
        <v>1</v>
      </c>
      <c r="H38" s="269">
        <v>1</v>
      </c>
      <c r="I38" s="270">
        <f t="shared" si="0"/>
        <v>0.5</v>
      </c>
      <c r="J38" s="284" t="s">
        <v>469</v>
      </c>
    </row>
    <row r="39" spans="1:10" ht="24.75" thickBot="1" x14ac:dyDescent="0.3">
      <c r="A39" s="118" t="s">
        <v>26</v>
      </c>
      <c r="B39" s="154">
        <v>2</v>
      </c>
      <c r="C39" s="115">
        <v>2</v>
      </c>
      <c r="D39" s="148">
        <v>0</v>
      </c>
      <c r="E39" s="156">
        <f t="shared" si="11"/>
        <v>0</v>
      </c>
      <c r="F39" s="163"/>
      <c r="G39" s="344">
        <v>0</v>
      </c>
      <c r="H39" s="269">
        <v>0</v>
      </c>
      <c r="I39" s="270">
        <f t="shared" si="0"/>
        <v>0</v>
      </c>
      <c r="J39" s="306" t="s">
        <v>947</v>
      </c>
    </row>
    <row r="40" spans="1:10" ht="60.75" thickBot="1" x14ac:dyDescent="0.3">
      <c r="A40" s="118" t="s">
        <v>27</v>
      </c>
      <c r="B40" s="154">
        <v>2</v>
      </c>
      <c r="C40" s="115">
        <v>2</v>
      </c>
      <c r="D40" s="148">
        <v>0</v>
      </c>
      <c r="E40" s="156">
        <f t="shared" si="11"/>
        <v>0</v>
      </c>
      <c r="F40" s="163"/>
      <c r="G40" s="344">
        <v>0</v>
      </c>
      <c r="H40" s="269">
        <v>0</v>
      </c>
      <c r="I40" s="270">
        <f t="shared" si="0"/>
        <v>0</v>
      </c>
      <c r="J40" s="284" t="s">
        <v>1102</v>
      </c>
    </row>
    <row r="41" spans="1:10" s="129" customFormat="1" ht="32.25" thickBot="1" x14ac:dyDescent="0.3">
      <c r="A41" s="135" t="s">
        <v>28</v>
      </c>
      <c r="B41" s="136">
        <v>8</v>
      </c>
      <c r="C41" s="136">
        <f>SUM(C42:C45)</f>
        <v>8</v>
      </c>
      <c r="D41" s="136">
        <f>SUM(D42:D45)</f>
        <v>4</v>
      </c>
      <c r="E41" s="137">
        <f>(D41/B41)</f>
        <v>0.5</v>
      </c>
      <c r="F41" s="136" t="str">
        <f>IF(E41&gt;=0.5,"Đạt","Không đạt")</f>
        <v>Đạt</v>
      </c>
      <c r="G41" s="271">
        <f t="shared" ref="G41:H41" si="12">SUM(G42:G45)</f>
        <v>6</v>
      </c>
      <c r="H41" s="271">
        <f t="shared" si="12"/>
        <v>6</v>
      </c>
      <c r="I41" s="272">
        <f t="shared" si="0"/>
        <v>0.75</v>
      </c>
      <c r="J41" s="276" t="str">
        <f>IF(I41&gt;=0.5,"Đạt","Không đạt")</f>
        <v>Đạt</v>
      </c>
    </row>
    <row r="42" spans="1:10" ht="60.75" thickBot="1" x14ac:dyDescent="0.3">
      <c r="A42" s="118" t="s">
        <v>29</v>
      </c>
      <c r="B42" s="154">
        <v>2</v>
      </c>
      <c r="C42" s="115">
        <v>2</v>
      </c>
      <c r="D42" s="148">
        <v>1</v>
      </c>
      <c r="E42" s="156">
        <f t="shared" ref="E42:E45" si="13">(D42/B42)</f>
        <v>0.5</v>
      </c>
      <c r="F42" s="169" t="s">
        <v>253</v>
      </c>
      <c r="G42" s="344">
        <v>2</v>
      </c>
      <c r="H42" s="269">
        <v>2</v>
      </c>
      <c r="I42" s="270">
        <f t="shared" si="0"/>
        <v>1</v>
      </c>
      <c r="J42" s="285" t="s">
        <v>512</v>
      </c>
    </row>
    <row r="43" spans="1:10" ht="36.75" thickBot="1" x14ac:dyDescent="0.3">
      <c r="A43" s="118" t="s">
        <v>30</v>
      </c>
      <c r="B43" s="154">
        <v>2</v>
      </c>
      <c r="C43" s="115">
        <v>2</v>
      </c>
      <c r="D43" s="148">
        <v>1</v>
      </c>
      <c r="E43" s="156">
        <f t="shared" si="13"/>
        <v>0.5</v>
      </c>
      <c r="F43" s="169" t="s">
        <v>251</v>
      </c>
      <c r="G43" s="344">
        <v>2</v>
      </c>
      <c r="H43" s="269">
        <v>2</v>
      </c>
      <c r="I43" s="270">
        <f t="shared" si="0"/>
        <v>1</v>
      </c>
      <c r="J43" s="285" t="s">
        <v>525</v>
      </c>
    </row>
    <row r="44" spans="1:10" ht="48.75" thickBot="1" x14ac:dyDescent="0.3">
      <c r="A44" s="118" t="s">
        <v>31</v>
      </c>
      <c r="B44" s="154">
        <v>2</v>
      </c>
      <c r="C44" s="115">
        <v>2</v>
      </c>
      <c r="D44" s="148">
        <v>1</v>
      </c>
      <c r="E44" s="156">
        <f t="shared" si="13"/>
        <v>0.5</v>
      </c>
      <c r="F44" s="169" t="s">
        <v>251</v>
      </c>
      <c r="G44" s="344">
        <v>1</v>
      </c>
      <c r="H44" s="269">
        <v>1</v>
      </c>
      <c r="I44" s="270">
        <f t="shared" si="0"/>
        <v>0.5</v>
      </c>
      <c r="J44" s="285" t="s">
        <v>102</v>
      </c>
    </row>
    <row r="45" spans="1:10" ht="48.75" thickBot="1" x14ac:dyDescent="0.3">
      <c r="A45" s="118" t="s">
        <v>32</v>
      </c>
      <c r="B45" s="154">
        <v>2</v>
      </c>
      <c r="C45" s="115">
        <v>2</v>
      </c>
      <c r="D45" s="148">
        <v>1</v>
      </c>
      <c r="E45" s="156">
        <f t="shared" si="13"/>
        <v>0.5</v>
      </c>
      <c r="F45" s="169" t="s">
        <v>251</v>
      </c>
      <c r="G45" s="344">
        <v>1</v>
      </c>
      <c r="H45" s="269">
        <v>1</v>
      </c>
      <c r="I45" s="270">
        <f t="shared" si="0"/>
        <v>0.5</v>
      </c>
      <c r="J45" s="285" t="s">
        <v>102</v>
      </c>
    </row>
    <row r="46" spans="1:10" s="129" customFormat="1" ht="48" thickBot="1" x14ac:dyDescent="0.3">
      <c r="A46" s="135" t="s">
        <v>66</v>
      </c>
      <c r="B46" s="136">
        <f>SUM(B47:B48)</f>
        <v>4</v>
      </c>
      <c r="C46" s="136">
        <f>SUM(C47:C48)</f>
        <v>4</v>
      </c>
      <c r="D46" s="136">
        <f>SUM(D47:D48)</f>
        <v>2</v>
      </c>
      <c r="E46" s="137">
        <f>(D46/B46)</f>
        <v>0.5</v>
      </c>
      <c r="F46" s="136" t="str">
        <f>IF(E46&gt;=0.5,"Đạt","Không đạt")</f>
        <v>Đạt</v>
      </c>
      <c r="G46" s="271">
        <f t="shared" ref="G46:H46" si="14">SUM(G47:G48)</f>
        <v>4</v>
      </c>
      <c r="H46" s="271">
        <f t="shared" si="14"/>
        <v>4</v>
      </c>
      <c r="I46" s="272">
        <f t="shared" si="0"/>
        <v>1</v>
      </c>
      <c r="J46" s="276" t="str">
        <f>IF(I46&gt;=0.5,"Đạt","Không đạt")</f>
        <v>Đạt</v>
      </c>
    </row>
    <row r="47" spans="1:10" ht="60.75" thickBot="1" x14ac:dyDescent="0.3">
      <c r="A47" s="118" t="s">
        <v>33</v>
      </c>
      <c r="B47" s="154">
        <v>2</v>
      </c>
      <c r="C47" s="115">
        <v>2</v>
      </c>
      <c r="D47" s="148">
        <v>1</v>
      </c>
      <c r="E47" s="156">
        <f t="shared" ref="E47:E48" si="15">(D47/B47)</f>
        <v>0.5</v>
      </c>
      <c r="F47" s="163" t="s">
        <v>251</v>
      </c>
      <c r="G47" s="344">
        <v>2</v>
      </c>
      <c r="H47" s="269">
        <v>2</v>
      </c>
      <c r="I47" s="270">
        <f t="shared" si="0"/>
        <v>1</v>
      </c>
      <c r="J47" s="286" t="s">
        <v>103</v>
      </c>
    </row>
    <row r="48" spans="1:10" ht="60.75" thickBot="1" x14ac:dyDescent="0.3">
      <c r="A48" s="118" t="s">
        <v>34</v>
      </c>
      <c r="B48" s="154">
        <v>2</v>
      </c>
      <c r="C48" s="115">
        <v>2</v>
      </c>
      <c r="D48" s="148">
        <v>1</v>
      </c>
      <c r="E48" s="156">
        <f t="shared" si="15"/>
        <v>0.5</v>
      </c>
      <c r="F48" s="163" t="s">
        <v>253</v>
      </c>
      <c r="G48" s="344">
        <v>2</v>
      </c>
      <c r="H48" s="269">
        <v>2</v>
      </c>
      <c r="I48" s="270">
        <f t="shared" si="0"/>
        <v>1</v>
      </c>
      <c r="J48" s="286" t="s">
        <v>103</v>
      </c>
    </row>
    <row r="49" spans="1:10" s="129" customFormat="1" ht="32.25" thickBot="1" x14ac:dyDescent="0.3">
      <c r="A49" s="135" t="s">
        <v>65</v>
      </c>
      <c r="B49" s="136">
        <f>SUM(B50:B51)</f>
        <v>4</v>
      </c>
      <c r="C49" s="136">
        <f>SUM(C50:C51)</f>
        <v>4</v>
      </c>
      <c r="D49" s="136">
        <f>SUM(D50:D51)</f>
        <v>2</v>
      </c>
      <c r="E49" s="137">
        <f>(D49/B49)</f>
        <v>0.5</v>
      </c>
      <c r="F49" s="136" t="str">
        <f>IF(E49&gt;=0.5,"Đạt","Không đạt")</f>
        <v>Đạt</v>
      </c>
      <c r="G49" s="271">
        <f t="shared" ref="G49:H49" si="16">SUM(G50:G51)</f>
        <v>3</v>
      </c>
      <c r="H49" s="271">
        <f t="shared" si="16"/>
        <v>3</v>
      </c>
      <c r="I49" s="272">
        <f t="shared" si="0"/>
        <v>0.75</v>
      </c>
      <c r="J49" s="276" t="str">
        <f>IF(I49&gt;=0.5,"Đạt","Không đạt")</f>
        <v>Đạt</v>
      </c>
    </row>
    <row r="50" spans="1:10" ht="36.75" thickBot="1" x14ac:dyDescent="0.3">
      <c r="A50" s="118" t="s">
        <v>35</v>
      </c>
      <c r="B50" s="154">
        <v>2</v>
      </c>
      <c r="C50" s="115">
        <v>2</v>
      </c>
      <c r="D50" s="148">
        <v>1</v>
      </c>
      <c r="E50" s="156">
        <f t="shared" ref="E50:E51" si="17">(D50/B50)</f>
        <v>0.5</v>
      </c>
      <c r="F50" s="163" t="s">
        <v>253</v>
      </c>
      <c r="G50" s="344">
        <v>2</v>
      </c>
      <c r="H50" s="269">
        <v>2</v>
      </c>
      <c r="I50" s="270">
        <f t="shared" si="0"/>
        <v>1</v>
      </c>
      <c r="J50" s="287" t="s">
        <v>159</v>
      </c>
    </row>
    <row r="51" spans="1:10" ht="28.5" thickBot="1" x14ac:dyDescent="0.3">
      <c r="A51" s="116" t="s">
        <v>36</v>
      </c>
      <c r="B51" s="154">
        <v>2</v>
      </c>
      <c r="C51" s="115">
        <v>2</v>
      </c>
      <c r="D51" s="148">
        <v>1</v>
      </c>
      <c r="E51" s="156">
        <f t="shared" si="17"/>
        <v>0.5</v>
      </c>
      <c r="F51" s="163" t="s">
        <v>253</v>
      </c>
      <c r="G51" s="344">
        <v>1</v>
      </c>
      <c r="H51" s="269">
        <v>1</v>
      </c>
      <c r="I51" s="270">
        <f t="shared" si="0"/>
        <v>0.5</v>
      </c>
      <c r="J51" s="287" t="s">
        <v>570</v>
      </c>
    </row>
    <row r="52" spans="1:10" s="129" customFormat="1" ht="48" thickBot="1" x14ac:dyDescent="0.3">
      <c r="A52" s="135" t="s">
        <v>67</v>
      </c>
      <c r="B52" s="136">
        <f>SUM(B53:B54)</f>
        <v>4</v>
      </c>
      <c r="C52" s="136">
        <f>SUM(C53:C54)</f>
        <v>4</v>
      </c>
      <c r="D52" s="136">
        <f>SUM(D53:D54)</f>
        <v>1</v>
      </c>
      <c r="E52" s="137">
        <f>(D52/B52)</f>
        <v>0.25</v>
      </c>
      <c r="F52" s="136" t="str">
        <f>IF(E52&gt;=0.5,"Đạt","Không đạt")</f>
        <v>Không đạt</v>
      </c>
      <c r="G52" s="271">
        <f t="shared" ref="G52:H52" si="18">SUM(G53:G54)</f>
        <v>0</v>
      </c>
      <c r="H52" s="271">
        <f t="shared" si="18"/>
        <v>0</v>
      </c>
      <c r="I52" s="272">
        <f t="shared" si="0"/>
        <v>0</v>
      </c>
      <c r="J52" s="276" t="str">
        <f>IF(I52&gt;=0.5,"Đạt","Không đạt")</f>
        <v>Không đạt</v>
      </c>
    </row>
    <row r="53" spans="1:10" ht="48.75" thickBot="1" x14ac:dyDescent="0.3">
      <c r="A53" s="118" t="s">
        <v>37</v>
      </c>
      <c r="B53" s="154">
        <v>2</v>
      </c>
      <c r="C53" s="115">
        <v>2</v>
      </c>
      <c r="D53" s="148">
        <v>1</v>
      </c>
      <c r="E53" s="156">
        <f t="shared" ref="E53:E54" si="19">(D53/B53)</f>
        <v>0.5</v>
      </c>
      <c r="F53" s="169" t="s">
        <v>251</v>
      </c>
      <c r="G53" s="344">
        <v>0</v>
      </c>
      <c r="H53" s="269">
        <v>0</v>
      </c>
      <c r="I53" s="270">
        <f t="shared" si="0"/>
        <v>0</v>
      </c>
      <c r="J53" s="288" t="s">
        <v>527</v>
      </c>
    </row>
    <row r="54" spans="1:10" ht="60.75" thickBot="1" x14ac:dyDescent="0.3">
      <c r="A54" s="118" t="s">
        <v>38</v>
      </c>
      <c r="B54" s="154">
        <v>2</v>
      </c>
      <c r="C54" s="115">
        <v>2</v>
      </c>
      <c r="D54" s="148">
        <v>0</v>
      </c>
      <c r="E54" s="156">
        <f t="shared" si="19"/>
        <v>0</v>
      </c>
      <c r="F54" s="163"/>
      <c r="G54" s="344">
        <v>0</v>
      </c>
      <c r="H54" s="269">
        <v>0</v>
      </c>
      <c r="I54" s="270">
        <f t="shared" si="0"/>
        <v>0</v>
      </c>
      <c r="J54" s="288" t="s">
        <v>584</v>
      </c>
    </row>
    <row r="55" spans="1:10" s="129" customFormat="1" ht="48" thickBot="1" x14ac:dyDescent="0.3">
      <c r="A55" s="139" t="s">
        <v>68</v>
      </c>
      <c r="B55" s="136">
        <f>SUM(B56:B59)</f>
        <v>8</v>
      </c>
      <c r="C55" s="136">
        <f>SUM(C56:C59)</f>
        <v>8</v>
      </c>
      <c r="D55" s="136">
        <f>SUM(D56:D59)</f>
        <v>4</v>
      </c>
      <c r="E55" s="137">
        <f>(D55/B55)</f>
        <v>0.5</v>
      </c>
      <c r="F55" s="136" t="str">
        <f>IF(E55&gt;=0.5,"Đạt","Không đạt")</f>
        <v>Đạt</v>
      </c>
      <c r="G55" s="271">
        <f t="shared" ref="G55:H55" si="20">SUM(G56:G59)</f>
        <v>5</v>
      </c>
      <c r="H55" s="271">
        <f t="shared" si="20"/>
        <v>5</v>
      </c>
      <c r="I55" s="272">
        <f t="shared" si="0"/>
        <v>0.625</v>
      </c>
      <c r="J55" s="276" t="str">
        <f>IF(I55&gt;=0.5,"Đạt","Không đạt")</f>
        <v>Đạt</v>
      </c>
    </row>
    <row r="56" spans="1:10" ht="60.75" thickBot="1" x14ac:dyDescent="0.3">
      <c r="A56" s="118" t="s">
        <v>39</v>
      </c>
      <c r="B56" s="154">
        <v>2</v>
      </c>
      <c r="C56" s="115">
        <v>2</v>
      </c>
      <c r="D56" s="148">
        <v>1</v>
      </c>
      <c r="E56" s="156">
        <f t="shared" ref="E56:E59" si="21">(D56/B56)</f>
        <v>0.5</v>
      </c>
      <c r="F56" s="169" t="s">
        <v>251</v>
      </c>
      <c r="G56" s="344">
        <v>1</v>
      </c>
      <c r="H56" s="269">
        <v>1</v>
      </c>
      <c r="I56" s="270">
        <f t="shared" si="0"/>
        <v>0.5</v>
      </c>
      <c r="J56" s="118" t="s">
        <v>950</v>
      </c>
    </row>
    <row r="57" spans="1:10" ht="60.75" thickBot="1" x14ac:dyDescent="0.3">
      <c r="A57" s="118" t="s">
        <v>40</v>
      </c>
      <c r="B57" s="154">
        <v>2</v>
      </c>
      <c r="C57" s="115">
        <v>2</v>
      </c>
      <c r="D57" s="148">
        <v>1</v>
      </c>
      <c r="E57" s="156">
        <f t="shared" si="21"/>
        <v>0.5</v>
      </c>
      <c r="F57" s="169" t="s">
        <v>251</v>
      </c>
      <c r="G57" s="344">
        <v>1</v>
      </c>
      <c r="H57" s="269">
        <v>1</v>
      </c>
      <c r="I57" s="270">
        <f t="shared" si="0"/>
        <v>0.5</v>
      </c>
      <c r="J57" s="118" t="s">
        <v>950</v>
      </c>
    </row>
    <row r="58" spans="1:10" ht="60.75" thickBot="1" x14ac:dyDescent="0.3">
      <c r="A58" s="118" t="s">
        <v>41</v>
      </c>
      <c r="B58" s="154">
        <v>2</v>
      </c>
      <c r="C58" s="115">
        <v>2</v>
      </c>
      <c r="D58" s="148">
        <v>1</v>
      </c>
      <c r="E58" s="156">
        <f t="shared" si="21"/>
        <v>0.5</v>
      </c>
      <c r="F58" s="169" t="s">
        <v>251</v>
      </c>
      <c r="G58" s="344">
        <v>1</v>
      </c>
      <c r="H58" s="269">
        <v>1</v>
      </c>
      <c r="I58" s="270">
        <f t="shared" si="0"/>
        <v>0.5</v>
      </c>
      <c r="J58" s="118" t="s">
        <v>950</v>
      </c>
    </row>
    <row r="59" spans="1:10" ht="48.75" thickBot="1" x14ac:dyDescent="0.3">
      <c r="A59" s="118" t="s">
        <v>42</v>
      </c>
      <c r="B59" s="154">
        <v>2</v>
      </c>
      <c r="C59" s="115">
        <v>2</v>
      </c>
      <c r="D59" s="148">
        <v>1</v>
      </c>
      <c r="E59" s="156">
        <f t="shared" si="21"/>
        <v>0.5</v>
      </c>
      <c r="F59" s="169" t="s">
        <v>253</v>
      </c>
      <c r="G59" s="344">
        <v>2</v>
      </c>
      <c r="H59" s="269">
        <v>2</v>
      </c>
      <c r="I59" s="270">
        <f t="shared" si="0"/>
        <v>1</v>
      </c>
      <c r="J59" s="118" t="s">
        <v>912</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271">
        <f t="shared" ref="G60:H60" si="22">SUM(G61:G62)</f>
        <v>2</v>
      </c>
      <c r="H60" s="271">
        <f t="shared" si="22"/>
        <v>2</v>
      </c>
      <c r="I60" s="272">
        <f t="shared" si="0"/>
        <v>0.5</v>
      </c>
      <c r="J60" s="271" t="str">
        <f>IF(I60&gt;=0.5,"Đạt","Không đạt")</f>
        <v>Đạt</v>
      </c>
    </row>
    <row r="61" spans="1:10" ht="48.75" thickBot="1" x14ac:dyDescent="0.3">
      <c r="A61" s="118" t="s">
        <v>43</v>
      </c>
      <c r="B61" s="154">
        <v>2</v>
      </c>
      <c r="C61" s="126">
        <v>2</v>
      </c>
      <c r="D61" s="148">
        <v>2</v>
      </c>
      <c r="E61" s="156">
        <f t="shared" ref="E61:E62" si="23">(D61/B61)</f>
        <v>1</v>
      </c>
      <c r="F61" s="163" t="s">
        <v>253</v>
      </c>
      <c r="G61" s="344">
        <v>2</v>
      </c>
      <c r="H61" s="269">
        <v>2</v>
      </c>
      <c r="I61" s="270">
        <f t="shared" si="0"/>
        <v>1</v>
      </c>
      <c r="J61" s="289" t="s">
        <v>112</v>
      </c>
    </row>
    <row r="62" spans="1:10" ht="36.75" thickBot="1" x14ac:dyDescent="0.3">
      <c r="A62" s="118" t="s">
        <v>44</v>
      </c>
      <c r="B62" s="154">
        <v>2</v>
      </c>
      <c r="C62" s="126">
        <v>2</v>
      </c>
      <c r="D62" s="148">
        <v>1</v>
      </c>
      <c r="E62" s="156">
        <f t="shared" si="23"/>
        <v>0.5</v>
      </c>
      <c r="F62" s="163" t="s">
        <v>251</v>
      </c>
      <c r="G62" s="344">
        <v>0</v>
      </c>
      <c r="H62" s="269">
        <v>0</v>
      </c>
      <c r="I62" s="270">
        <f t="shared" si="0"/>
        <v>0</v>
      </c>
      <c r="J62" s="118"/>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271">
        <f t="shared" ref="G63:H63" si="24">SUM(G64:G65)</f>
        <v>3</v>
      </c>
      <c r="H63" s="271">
        <f t="shared" si="24"/>
        <v>3</v>
      </c>
      <c r="I63" s="272">
        <f t="shared" si="0"/>
        <v>0.75</v>
      </c>
      <c r="J63" s="271" t="str">
        <f t="shared" ref="J63:J67" si="25">IF(I63&gt;=0.5,"Đạt","Không đạt")</f>
        <v>Đạt</v>
      </c>
    </row>
    <row r="64" spans="1:10" ht="84.75" thickBot="1" x14ac:dyDescent="0.3">
      <c r="A64" s="121" t="s">
        <v>45</v>
      </c>
      <c r="B64" s="154">
        <v>2</v>
      </c>
      <c r="C64" s="126">
        <v>2</v>
      </c>
      <c r="D64" s="148">
        <v>1</v>
      </c>
      <c r="E64" s="156">
        <f t="shared" ref="E64:E65" si="26">(D64/B64)</f>
        <v>0.5</v>
      </c>
      <c r="F64" s="169" t="s">
        <v>254</v>
      </c>
      <c r="G64" s="344">
        <v>2</v>
      </c>
      <c r="H64" s="269">
        <v>2</v>
      </c>
      <c r="I64" s="270">
        <f t="shared" si="0"/>
        <v>1</v>
      </c>
      <c r="J64" s="118" t="s">
        <v>1097</v>
      </c>
    </row>
    <row r="65" spans="1:10" ht="108.75" thickBot="1" x14ac:dyDescent="0.3">
      <c r="A65" s="121" t="s">
        <v>46</v>
      </c>
      <c r="B65" s="154">
        <v>2</v>
      </c>
      <c r="C65" s="126">
        <v>2</v>
      </c>
      <c r="D65" s="148">
        <v>1</v>
      </c>
      <c r="E65" s="156">
        <f t="shared" si="26"/>
        <v>0.5</v>
      </c>
      <c r="F65" s="169" t="s">
        <v>254</v>
      </c>
      <c r="G65" s="344">
        <v>1</v>
      </c>
      <c r="H65" s="269">
        <v>1</v>
      </c>
      <c r="I65" s="270">
        <f t="shared" si="0"/>
        <v>0.5</v>
      </c>
      <c r="J65" s="329" t="s">
        <v>958</v>
      </c>
    </row>
    <row r="66" spans="1:10" s="129" customFormat="1" ht="63.75" thickBot="1" x14ac:dyDescent="0.3">
      <c r="A66" s="141" t="s">
        <v>47</v>
      </c>
      <c r="B66" s="133">
        <f>SUM(B67,B72,B75)</f>
        <v>16</v>
      </c>
      <c r="C66" s="133">
        <f>SUM(C67,C72,C75)</f>
        <v>16</v>
      </c>
      <c r="D66" s="133">
        <f>SUM(D67,D72,D75)</f>
        <v>5</v>
      </c>
      <c r="E66" s="134">
        <f>(D66/B66)</f>
        <v>0.3125</v>
      </c>
      <c r="F66" s="152" t="str">
        <f>IF(E66&gt;=0.5,"Đạt","Không đạt")</f>
        <v>Không đạt</v>
      </c>
      <c r="G66" s="346">
        <f t="shared" ref="G66:H66" si="27">SUM(G67,G72,G75)</f>
        <v>5</v>
      </c>
      <c r="H66" s="346">
        <f t="shared" si="27"/>
        <v>4</v>
      </c>
      <c r="I66" s="347">
        <f t="shared" si="0"/>
        <v>0.25</v>
      </c>
      <c r="J66" s="349" t="str">
        <f t="shared" si="25"/>
        <v>Không đạt</v>
      </c>
    </row>
    <row r="67" spans="1:10" s="129" customFormat="1" ht="32.25" thickBot="1" x14ac:dyDescent="0.3">
      <c r="A67" s="140" t="s">
        <v>48</v>
      </c>
      <c r="B67" s="136">
        <f>SUM(B68:B71)</f>
        <v>8</v>
      </c>
      <c r="C67" s="136">
        <f>SUM(C68:C71)</f>
        <v>8</v>
      </c>
      <c r="D67" s="136">
        <f>SUM(D68:D71)</f>
        <v>3</v>
      </c>
      <c r="E67" s="137">
        <f>(D67/B67)</f>
        <v>0.375</v>
      </c>
      <c r="F67" s="136" t="str">
        <f>IF(E67&gt;=0.5,"Đạt","Không đạt")</f>
        <v>Không đạt</v>
      </c>
      <c r="G67" s="271">
        <f t="shared" ref="G67:H67" si="28">SUM(G68:G71)</f>
        <v>2</v>
      </c>
      <c r="H67" s="271">
        <f t="shared" si="28"/>
        <v>2</v>
      </c>
      <c r="I67" s="272">
        <f t="shared" si="0"/>
        <v>0.25</v>
      </c>
      <c r="J67" s="271" t="str">
        <f t="shared" si="25"/>
        <v>Không đạt</v>
      </c>
    </row>
    <row r="68" spans="1:10" ht="72.75" thickBot="1" x14ac:dyDescent="0.3">
      <c r="A68" s="121" t="s">
        <v>49</v>
      </c>
      <c r="B68" s="154">
        <v>2</v>
      </c>
      <c r="C68" s="126">
        <v>2</v>
      </c>
      <c r="D68" s="148">
        <v>1</v>
      </c>
      <c r="E68" s="156">
        <f t="shared" ref="E68:E71" si="29">(D68/B68)</f>
        <v>0.5</v>
      </c>
      <c r="F68" s="163" t="s">
        <v>255</v>
      </c>
      <c r="G68" s="344">
        <v>2</v>
      </c>
      <c r="H68" s="269">
        <v>2</v>
      </c>
      <c r="I68" s="270">
        <f t="shared" si="0"/>
        <v>1</v>
      </c>
      <c r="J68" s="290" t="s">
        <v>531</v>
      </c>
    </row>
    <row r="69" spans="1:10" ht="24.75" thickBot="1" x14ac:dyDescent="0.3">
      <c r="A69" s="121" t="s">
        <v>50</v>
      </c>
      <c r="B69" s="154">
        <v>2</v>
      </c>
      <c r="C69" s="126">
        <v>2</v>
      </c>
      <c r="D69" s="148"/>
      <c r="E69" s="156">
        <f t="shared" si="29"/>
        <v>0</v>
      </c>
      <c r="F69" s="163"/>
      <c r="G69" s="344">
        <v>0</v>
      </c>
      <c r="H69" s="269">
        <v>0</v>
      </c>
      <c r="I69" s="270">
        <f t="shared" si="0"/>
        <v>0</v>
      </c>
      <c r="J69" s="291" t="s">
        <v>596</v>
      </c>
    </row>
    <row r="70" spans="1:10" ht="48.75" thickBot="1" x14ac:dyDescent="0.3">
      <c r="A70" s="121" t="s">
        <v>51</v>
      </c>
      <c r="B70" s="154">
        <v>2</v>
      </c>
      <c r="C70" s="126">
        <v>2</v>
      </c>
      <c r="D70" s="148">
        <v>2</v>
      </c>
      <c r="E70" s="156">
        <f t="shared" si="29"/>
        <v>1</v>
      </c>
      <c r="F70" s="163" t="s">
        <v>256</v>
      </c>
      <c r="G70" s="344">
        <v>0</v>
      </c>
      <c r="H70" s="269">
        <v>0</v>
      </c>
      <c r="I70" s="270">
        <f t="shared" si="0"/>
        <v>0</v>
      </c>
      <c r="J70" s="290" t="s">
        <v>585</v>
      </c>
    </row>
    <row r="71" spans="1:10" ht="72.75" thickBot="1" x14ac:dyDescent="0.3">
      <c r="A71" s="121" t="s">
        <v>52</v>
      </c>
      <c r="B71" s="154">
        <v>2</v>
      </c>
      <c r="C71" s="126">
        <v>2</v>
      </c>
      <c r="D71" s="148">
        <v>0</v>
      </c>
      <c r="E71" s="156">
        <f t="shared" si="29"/>
        <v>0</v>
      </c>
      <c r="F71" s="163"/>
      <c r="G71" s="344">
        <v>0</v>
      </c>
      <c r="H71" s="269">
        <v>0</v>
      </c>
      <c r="I71" s="270">
        <f t="shared" si="0"/>
        <v>0</v>
      </c>
      <c r="J71" s="290" t="s">
        <v>586</v>
      </c>
    </row>
    <row r="72" spans="1:10" s="129" customFormat="1" ht="48" thickBot="1" x14ac:dyDescent="0.3">
      <c r="A72" s="140" t="s">
        <v>63</v>
      </c>
      <c r="B72" s="136">
        <f>SUM(B73:B74)</f>
        <v>4</v>
      </c>
      <c r="C72" s="136">
        <f>SUM(C73:C74)</f>
        <v>4</v>
      </c>
      <c r="D72" s="136">
        <f>SUM(D73:D74)</f>
        <v>1</v>
      </c>
      <c r="E72" s="137">
        <f>(D72/B72)</f>
        <v>0.25</v>
      </c>
      <c r="F72" s="136" t="str">
        <f>IF(E72&gt;=0.5,"Đạt","Không đạt")</f>
        <v>Không đạt</v>
      </c>
      <c r="G72" s="271">
        <f t="shared" ref="G72:H72" si="30">SUM(G73:G74)</f>
        <v>2</v>
      </c>
      <c r="H72" s="271">
        <f t="shared" si="30"/>
        <v>2</v>
      </c>
      <c r="I72" s="272">
        <f t="shared" si="0"/>
        <v>0.5</v>
      </c>
      <c r="J72" s="271" t="str">
        <f>IF(I72&gt;=0.5,"Đạt","Không đạt")</f>
        <v>Đạt</v>
      </c>
    </row>
    <row r="73" spans="1:10" ht="24.75" thickBot="1" x14ac:dyDescent="0.3">
      <c r="A73" s="121" t="s">
        <v>53</v>
      </c>
      <c r="B73" s="154">
        <v>2</v>
      </c>
      <c r="C73" s="126">
        <v>2</v>
      </c>
      <c r="D73" s="148">
        <v>1</v>
      </c>
      <c r="E73" s="156">
        <f t="shared" ref="E73:E74" si="31">(D73/B73)</f>
        <v>0.5</v>
      </c>
      <c r="F73" s="169" t="s">
        <v>254</v>
      </c>
      <c r="G73" s="344">
        <v>2</v>
      </c>
      <c r="H73" s="269">
        <v>2</v>
      </c>
      <c r="I73" s="270">
        <f t="shared" si="0"/>
        <v>1</v>
      </c>
      <c r="J73" s="179" t="s">
        <v>951</v>
      </c>
    </row>
    <row r="74" spans="1:10" ht="36.75" thickBot="1" x14ac:dyDescent="0.3">
      <c r="A74" s="121" t="s">
        <v>54</v>
      </c>
      <c r="B74" s="154">
        <v>2</v>
      </c>
      <c r="C74" s="126">
        <v>2</v>
      </c>
      <c r="D74" s="148">
        <v>0</v>
      </c>
      <c r="E74" s="156">
        <f t="shared" si="31"/>
        <v>0</v>
      </c>
      <c r="F74" s="163"/>
      <c r="G74" s="344">
        <v>0</v>
      </c>
      <c r="H74" s="269">
        <v>0</v>
      </c>
      <c r="I74" s="270">
        <f t="shared" si="0"/>
        <v>0</v>
      </c>
      <c r="J74" s="251" t="s">
        <v>535</v>
      </c>
    </row>
    <row r="75" spans="1:10" s="129" customFormat="1" ht="32.25" thickBot="1" x14ac:dyDescent="0.3">
      <c r="A75" s="140" t="s">
        <v>62</v>
      </c>
      <c r="B75" s="136">
        <f>SUM(B76:B77)</f>
        <v>4</v>
      </c>
      <c r="C75" s="136">
        <f>SUM(C76:C77)</f>
        <v>4</v>
      </c>
      <c r="D75" s="136">
        <f>SUM(D76:D77)</f>
        <v>1</v>
      </c>
      <c r="E75" s="137">
        <f>(D75/B75)</f>
        <v>0.25</v>
      </c>
      <c r="F75" s="136" t="str">
        <f>IF(E75&gt;=0.5,"Đạt","Không đạt")</f>
        <v>Không đạt</v>
      </c>
      <c r="G75" s="271">
        <f t="shared" ref="G75:H75" si="32">SUM(G76:G77)</f>
        <v>1</v>
      </c>
      <c r="H75" s="271">
        <f t="shared" si="32"/>
        <v>0</v>
      </c>
      <c r="I75" s="272">
        <f t="shared" si="0"/>
        <v>0</v>
      </c>
      <c r="J75" s="271" t="str">
        <f>IF(I75&gt;=0.5,"Đạt","Không đạt")</f>
        <v>Không đạt</v>
      </c>
    </row>
    <row r="76" spans="1:10" ht="36.75" thickBot="1" x14ac:dyDescent="0.3">
      <c r="A76" s="121" t="s">
        <v>55</v>
      </c>
      <c r="B76" s="154">
        <v>2</v>
      </c>
      <c r="C76" s="126">
        <v>2</v>
      </c>
      <c r="D76" s="148">
        <v>1</v>
      </c>
      <c r="E76" s="156">
        <f t="shared" ref="E76:E77" si="33">(D76/B76)</f>
        <v>0.5</v>
      </c>
      <c r="F76" s="169" t="s">
        <v>251</v>
      </c>
      <c r="G76" s="344">
        <v>1</v>
      </c>
      <c r="H76" s="269">
        <v>0</v>
      </c>
      <c r="I76" s="270">
        <f t="shared" si="0"/>
        <v>0</v>
      </c>
      <c r="J76" s="293" t="s">
        <v>962</v>
      </c>
    </row>
    <row r="77" spans="1:10" ht="36.75" thickBot="1" x14ac:dyDescent="0.3">
      <c r="A77" s="121" t="s">
        <v>56</v>
      </c>
      <c r="B77" s="154">
        <v>2</v>
      </c>
      <c r="C77" s="126">
        <v>2</v>
      </c>
      <c r="D77" s="148">
        <v>0</v>
      </c>
      <c r="E77" s="156">
        <f t="shared" si="33"/>
        <v>0</v>
      </c>
      <c r="F77" s="163"/>
      <c r="G77" s="344">
        <v>0</v>
      </c>
      <c r="H77" s="269">
        <v>0</v>
      </c>
      <c r="I77" s="270">
        <f t="shared" si="0"/>
        <v>0</v>
      </c>
      <c r="J77" s="294" t="s">
        <v>536</v>
      </c>
    </row>
    <row r="78" spans="1:10" ht="16.5" thickBot="1" x14ac:dyDescent="0.3">
      <c r="A78" s="122" t="s">
        <v>57</v>
      </c>
      <c r="B78" s="153">
        <f>SUM(B16,B30,B66)</f>
        <v>88</v>
      </c>
      <c r="C78" s="117">
        <f>SUM(C16,C30,C66)</f>
        <v>88</v>
      </c>
      <c r="D78" s="124">
        <f>SUM(D16,D30,D66)</f>
        <v>53</v>
      </c>
      <c r="E78" s="164">
        <f>(D78/B78)</f>
        <v>0.60227272727272729</v>
      </c>
      <c r="F78" s="115"/>
      <c r="G78" s="165">
        <f>SUM(G16,G30,G66)</f>
        <v>47</v>
      </c>
      <c r="H78" s="124">
        <f>SUM(H16,H30,H66)</f>
        <v>46</v>
      </c>
      <c r="I78" s="164">
        <f t="shared" si="0"/>
        <v>0.52272727272727271</v>
      </c>
      <c r="J78" s="115"/>
    </row>
    <row r="79" spans="1:10" ht="16.5" thickBot="1" x14ac:dyDescent="0.3">
      <c r="A79" s="122" t="s">
        <v>58</v>
      </c>
      <c r="B79" s="153">
        <v>100</v>
      </c>
      <c r="C79" s="117">
        <f>(C78*B79)/B78</f>
        <v>100</v>
      </c>
      <c r="D79" s="125">
        <f>(D78*B79)/B78</f>
        <v>60.227272727272727</v>
      </c>
      <c r="E79" s="164">
        <f>(D79/B79)</f>
        <v>0.60227272727272729</v>
      </c>
      <c r="F79" s="115"/>
      <c r="G79" s="167">
        <f>(G78/B78)*100</f>
        <v>53.409090909090907</v>
      </c>
      <c r="H79" s="125">
        <f>(H78*B79)/B78</f>
        <v>52.272727272727273</v>
      </c>
      <c r="I79" s="164">
        <f t="shared" si="0"/>
        <v>0.52272727272727271</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257</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topLeftCell="A76" zoomScale="115" zoomScaleNormal="115" workbookViewId="0">
      <selection activeCell="F87" sqref="F87"/>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794</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0" t="s">
        <v>82</v>
      </c>
      <c r="B11" s="230"/>
      <c r="C11" s="230"/>
      <c r="D11" s="230"/>
      <c r="E11" s="230"/>
      <c r="F11" s="230"/>
      <c r="G11" s="230"/>
      <c r="H11" s="230"/>
      <c r="I11" s="230"/>
      <c r="J11" s="23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16</v>
      </c>
      <c r="E16" s="134">
        <f>(D16/B16)</f>
        <v>0.8</v>
      </c>
      <c r="F16" s="152" t="str">
        <f>IF(E16&gt;=0.5,"Đạt","Không đạt")</f>
        <v>Đạt</v>
      </c>
      <c r="G16" s="133">
        <f>SUM(G17,G24,G27)</f>
        <v>11</v>
      </c>
      <c r="H16" s="133">
        <f>SUM(H17,H24,H27)</f>
        <v>11</v>
      </c>
      <c r="I16" s="134">
        <f t="shared" ref="I16:I79" si="0">(H16/B16)</f>
        <v>0.55000000000000004</v>
      </c>
      <c r="J16" s="152" t="str">
        <f>IF(I16&gt;=0.5,"Đạt","Không đạt")</f>
        <v>Đạt</v>
      </c>
    </row>
    <row r="17" spans="1:10" s="129" customFormat="1" ht="32.25" thickBot="1" x14ac:dyDescent="0.3">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63" t="s">
        <v>963</v>
      </c>
      <c r="G18" s="166">
        <v>2</v>
      </c>
      <c r="H18" s="127">
        <v>2</v>
      </c>
      <c r="I18" s="128">
        <f t="shared" si="0"/>
        <v>1</v>
      </c>
      <c r="J18" s="314" t="s">
        <v>689</v>
      </c>
    </row>
    <row r="19" spans="1:10" ht="36.75" thickBot="1" x14ac:dyDescent="0.3">
      <c r="A19" s="118" t="s">
        <v>7</v>
      </c>
      <c r="B19" s="154">
        <v>2</v>
      </c>
      <c r="C19" s="115">
        <v>2</v>
      </c>
      <c r="D19" s="148">
        <v>2</v>
      </c>
      <c r="E19" s="156">
        <f t="shared" ref="E19:E23" si="1">(D19/B19)</f>
        <v>1</v>
      </c>
      <c r="F19" s="163" t="s">
        <v>147</v>
      </c>
      <c r="G19" s="166">
        <v>2</v>
      </c>
      <c r="H19" s="127">
        <v>2</v>
      </c>
      <c r="I19" s="128">
        <f t="shared" si="0"/>
        <v>1</v>
      </c>
      <c r="J19" s="118" t="s">
        <v>517</v>
      </c>
    </row>
    <row r="20" spans="1:10" ht="36.75" thickBot="1" x14ac:dyDescent="0.3">
      <c r="A20" s="118" t="s">
        <v>8</v>
      </c>
      <c r="B20" s="154">
        <v>2</v>
      </c>
      <c r="C20" s="115">
        <v>2</v>
      </c>
      <c r="D20" s="148">
        <v>2</v>
      </c>
      <c r="E20" s="156">
        <f t="shared" si="1"/>
        <v>1</v>
      </c>
      <c r="F20" s="163" t="s">
        <v>147</v>
      </c>
      <c r="G20" s="166">
        <v>2</v>
      </c>
      <c r="H20" s="127">
        <v>2</v>
      </c>
      <c r="I20" s="128">
        <f t="shared" si="0"/>
        <v>1</v>
      </c>
      <c r="J20" s="118" t="s">
        <v>517</v>
      </c>
    </row>
    <row r="21" spans="1:10" ht="60.75" thickBot="1" x14ac:dyDescent="0.3">
      <c r="A21" s="118" t="s">
        <v>9</v>
      </c>
      <c r="B21" s="154">
        <v>2</v>
      </c>
      <c r="C21" s="115">
        <v>2</v>
      </c>
      <c r="D21" s="148">
        <v>2</v>
      </c>
      <c r="E21" s="156">
        <f t="shared" si="1"/>
        <v>1</v>
      </c>
      <c r="F21" s="163" t="s">
        <v>147</v>
      </c>
      <c r="G21" s="166">
        <v>2</v>
      </c>
      <c r="H21" s="127">
        <v>2</v>
      </c>
      <c r="I21" s="128">
        <f t="shared" si="0"/>
        <v>1</v>
      </c>
      <c r="J21" s="118" t="s">
        <v>518</v>
      </c>
    </row>
    <row r="22" spans="1:10" ht="36.75" thickBot="1" x14ac:dyDescent="0.3">
      <c r="A22" s="118" t="s">
        <v>10</v>
      </c>
      <c r="B22" s="154">
        <v>2</v>
      </c>
      <c r="C22" s="115">
        <v>2</v>
      </c>
      <c r="D22" s="148">
        <v>2</v>
      </c>
      <c r="E22" s="156">
        <f t="shared" si="1"/>
        <v>1</v>
      </c>
      <c r="F22" s="163" t="s">
        <v>147</v>
      </c>
      <c r="G22" s="166">
        <v>2</v>
      </c>
      <c r="H22" s="127">
        <v>2</v>
      </c>
      <c r="I22" s="128">
        <f t="shared" si="0"/>
        <v>1</v>
      </c>
      <c r="J22" s="118" t="s">
        <v>519</v>
      </c>
    </row>
    <row r="23" spans="1:10" ht="48.75" thickBot="1" x14ac:dyDescent="0.3">
      <c r="A23" s="118" t="s">
        <v>11</v>
      </c>
      <c r="B23" s="154">
        <v>2</v>
      </c>
      <c r="C23" s="115">
        <v>2</v>
      </c>
      <c r="D23" s="148">
        <v>0</v>
      </c>
      <c r="E23" s="156">
        <f t="shared" si="1"/>
        <v>0</v>
      </c>
      <c r="F23" s="163"/>
      <c r="G23" s="166">
        <v>0</v>
      </c>
      <c r="H23" s="127">
        <v>0</v>
      </c>
      <c r="I23" s="128">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1</v>
      </c>
      <c r="H24" s="136">
        <f>SUM(H25:H26)</f>
        <v>1</v>
      </c>
      <c r="I24" s="138">
        <f>(H24/B24)</f>
        <v>0.25</v>
      </c>
      <c r="J24" s="157" t="str">
        <f>IF(I24&gt;=0.5,"Đạt","Không đạt")</f>
        <v>Không đạt</v>
      </c>
    </row>
    <row r="25" spans="1:10" ht="264.75" thickBot="1" x14ac:dyDescent="0.3">
      <c r="A25" s="118" t="s">
        <v>70</v>
      </c>
      <c r="B25" s="155">
        <v>2</v>
      </c>
      <c r="C25" s="119">
        <v>2</v>
      </c>
      <c r="D25" s="148">
        <v>0</v>
      </c>
      <c r="E25" s="156">
        <f t="shared" ref="E25:E26" si="2">(D25/B25)</f>
        <v>0</v>
      </c>
      <c r="F25" s="49"/>
      <c r="G25" s="344">
        <v>0</v>
      </c>
      <c r="H25" s="269">
        <v>0</v>
      </c>
      <c r="I25" s="270">
        <f t="shared" ref="I25:I77" si="3">(H25/B25)</f>
        <v>0</v>
      </c>
      <c r="J25" s="227" t="s">
        <v>792</v>
      </c>
    </row>
    <row r="26" spans="1:10" ht="64.5" thickBot="1" x14ac:dyDescent="0.3">
      <c r="A26" s="116" t="s">
        <v>13</v>
      </c>
      <c r="B26" s="154">
        <v>2</v>
      </c>
      <c r="C26" s="115">
        <v>2</v>
      </c>
      <c r="D26" s="148">
        <v>2</v>
      </c>
      <c r="E26" s="156">
        <f t="shared" si="2"/>
        <v>1</v>
      </c>
      <c r="F26" s="163"/>
      <c r="G26" s="344">
        <v>1</v>
      </c>
      <c r="H26" s="269">
        <v>1</v>
      </c>
      <c r="I26" s="270">
        <f t="shared" si="3"/>
        <v>0.5</v>
      </c>
      <c r="J26" s="227" t="s">
        <v>1103</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271">
        <f t="shared" ref="G27:H27" si="4">SUM(G28:G29)</f>
        <v>0</v>
      </c>
      <c r="H27" s="271">
        <f t="shared" si="4"/>
        <v>0</v>
      </c>
      <c r="I27" s="272">
        <f t="shared" si="3"/>
        <v>0</v>
      </c>
      <c r="J27" s="271" t="str">
        <f t="shared" ref="J27:J31" si="5">IF(I27&gt;=0.5,"Đạt","Không đạt")</f>
        <v>Không đạt</v>
      </c>
    </row>
    <row r="28" spans="1:10" ht="96.75" thickBot="1" x14ac:dyDescent="0.3">
      <c r="A28" s="118" t="s">
        <v>15</v>
      </c>
      <c r="B28" s="154">
        <v>2</v>
      </c>
      <c r="C28" s="115">
        <v>2</v>
      </c>
      <c r="D28" s="148">
        <v>2</v>
      </c>
      <c r="E28" s="156">
        <f t="shared" ref="E28:E29" si="6">(D28/B28)</f>
        <v>1</v>
      </c>
      <c r="F28" s="163"/>
      <c r="G28" s="268">
        <v>0</v>
      </c>
      <c r="H28" s="269">
        <v>0</v>
      </c>
      <c r="I28" s="270">
        <f t="shared" si="3"/>
        <v>0</v>
      </c>
      <c r="J28" s="281" t="s">
        <v>582</v>
      </c>
    </row>
    <row r="29" spans="1:10" ht="40.5" thickBot="1" x14ac:dyDescent="0.3">
      <c r="A29" s="116" t="s">
        <v>16</v>
      </c>
      <c r="B29" s="154">
        <v>2</v>
      </c>
      <c r="C29" s="115">
        <v>2</v>
      </c>
      <c r="D29" s="148">
        <v>2</v>
      </c>
      <c r="E29" s="156">
        <f t="shared" si="6"/>
        <v>1</v>
      </c>
      <c r="F29" s="163"/>
      <c r="G29" s="268">
        <v>0</v>
      </c>
      <c r="H29" s="269">
        <v>0</v>
      </c>
      <c r="I29" s="270">
        <f t="shared" si="3"/>
        <v>0</v>
      </c>
      <c r="J29" s="282" t="s">
        <v>582</v>
      </c>
    </row>
    <row r="30" spans="1:10" s="129" customFormat="1" ht="32.25" thickBot="1" x14ac:dyDescent="0.3">
      <c r="A30" s="132" t="s">
        <v>17</v>
      </c>
      <c r="B30" s="133">
        <f>SUM(B31,B34,B41,B46,B49,B52,B55,B60,B63)</f>
        <v>52</v>
      </c>
      <c r="C30" s="133">
        <f>SUM(C31,C34,C41,C46,C49,C52,C55,C60,C63)</f>
        <v>52</v>
      </c>
      <c r="D30" s="133">
        <f>SUM(D31,D34,D41,D46,D49,D52,D55,D60,D63)</f>
        <v>38</v>
      </c>
      <c r="E30" s="134">
        <f>(D30/B30)</f>
        <v>0.73076923076923073</v>
      </c>
      <c r="F30" s="152" t="str">
        <f>IF(E30&gt;=0.5,"Đạt","Không đạt")</f>
        <v>Đạt</v>
      </c>
      <c r="G30" s="273">
        <f t="shared" ref="G30:H30" si="7">SUM(G31,G34,G41,G46,G49,G52,G55,G60,G63)</f>
        <v>46</v>
      </c>
      <c r="H30" s="273">
        <f t="shared" si="7"/>
        <v>46</v>
      </c>
      <c r="I30" s="274">
        <f t="shared" si="3"/>
        <v>0.88461538461538458</v>
      </c>
      <c r="J30" s="275" t="str">
        <f t="shared" si="5"/>
        <v>Đạt</v>
      </c>
    </row>
    <row r="31" spans="1:10" s="129" customFormat="1" ht="48" thickBot="1" x14ac:dyDescent="0.3">
      <c r="A31" s="135" t="s">
        <v>18</v>
      </c>
      <c r="B31" s="136">
        <f>SUM(B32:B33)</f>
        <v>4</v>
      </c>
      <c r="C31" s="136">
        <f>SUM(C32:C33)</f>
        <v>4</v>
      </c>
      <c r="D31" s="136">
        <f>SUM(D32:D33)</f>
        <v>2</v>
      </c>
      <c r="E31" s="137">
        <f>(D31/B31)</f>
        <v>0.5</v>
      </c>
      <c r="F31" s="136" t="str">
        <f>IF(E31&gt;=0.5,"Đạt","Không đạt")</f>
        <v>Đạt</v>
      </c>
      <c r="G31" s="271">
        <f t="shared" ref="G31:H31" si="8">SUM(G32:G33)</f>
        <v>4</v>
      </c>
      <c r="H31" s="271">
        <f t="shared" si="8"/>
        <v>4</v>
      </c>
      <c r="I31" s="272">
        <f t="shared" si="3"/>
        <v>1</v>
      </c>
      <c r="J31" s="276" t="str">
        <f t="shared" si="5"/>
        <v>Đạt</v>
      </c>
    </row>
    <row r="32" spans="1:10" ht="108.75" thickBot="1" x14ac:dyDescent="0.3">
      <c r="A32" s="118" t="s">
        <v>19</v>
      </c>
      <c r="B32" s="154">
        <v>2</v>
      </c>
      <c r="C32" s="115">
        <v>2</v>
      </c>
      <c r="D32" s="148">
        <v>0</v>
      </c>
      <c r="E32" s="156">
        <f t="shared" ref="E32:E33" si="9">(D32/B32)</f>
        <v>0</v>
      </c>
      <c r="F32" s="106"/>
      <c r="G32" s="344">
        <v>2</v>
      </c>
      <c r="H32" s="269">
        <v>2</v>
      </c>
      <c r="I32" s="270">
        <f t="shared" si="3"/>
        <v>1</v>
      </c>
      <c r="J32" s="227" t="s">
        <v>1104</v>
      </c>
    </row>
    <row r="33" spans="1:10" ht="28.5" thickBot="1" x14ac:dyDescent="0.3">
      <c r="A33" s="118" t="s">
        <v>20</v>
      </c>
      <c r="B33" s="154">
        <v>2</v>
      </c>
      <c r="C33" s="115">
        <v>2</v>
      </c>
      <c r="D33" s="148">
        <v>2</v>
      </c>
      <c r="E33" s="156">
        <f t="shared" si="9"/>
        <v>1</v>
      </c>
      <c r="F33" s="118" t="s">
        <v>964</v>
      </c>
      <c r="G33" s="344">
        <v>2</v>
      </c>
      <c r="H33" s="269">
        <v>2</v>
      </c>
      <c r="I33" s="270">
        <f t="shared" si="3"/>
        <v>1</v>
      </c>
      <c r="J33" s="118" t="s">
        <v>964</v>
      </c>
    </row>
    <row r="34" spans="1:10" s="129" customFormat="1" ht="32.25" thickBot="1" x14ac:dyDescent="0.3">
      <c r="A34" s="135" t="s">
        <v>21</v>
      </c>
      <c r="B34" s="136">
        <f>SUM(B35:B40)</f>
        <v>12</v>
      </c>
      <c r="C34" s="136">
        <f>SUM(C35:C40)</f>
        <v>12</v>
      </c>
      <c r="D34" s="136">
        <f>SUM(D35:D40)</f>
        <v>10</v>
      </c>
      <c r="E34" s="137">
        <f>(D34/B34)</f>
        <v>0.83333333333333337</v>
      </c>
      <c r="F34" s="136" t="str">
        <f>IF(E34&gt;=0.5,"Đạt","Không đạt")</f>
        <v>Đạt</v>
      </c>
      <c r="G34" s="271">
        <f t="shared" ref="G34:H34" si="10">SUM(G35:G40)</f>
        <v>10</v>
      </c>
      <c r="H34" s="271">
        <f t="shared" si="10"/>
        <v>10</v>
      </c>
      <c r="I34" s="272">
        <f t="shared" si="3"/>
        <v>0.83333333333333337</v>
      </c>
      <c r="J34" s="276" t="str">
        <f>IF(I34&gt;=0.5,"Đạt","Không đạt")</f>
        <v>Đạt</v>
      </c>
    </row>
    <row r="35" spans="1:10" ht="51.75" thickBot="1" x14ac:dyDescent="0.3">
      <c r="A35" s="120" t="s">
        <v>22</v>
      </c>
      <c r="B35" s="154">
        <v>2</v>
      </c>
      <c r="C35" s="115">
        <v>2</v>
      </c>
      <c r="D35" s="148">
        <v>2</v>
      </c>
      <c r="E35" s="156">
        <f t="shared" ref="E35:E40" si="11">(D35/B35)</f>
        <v>1</v>
      </c>
      <c r="F35" s="184" t="s">
        <v>174</v>
      </c>
      <c r="G35" s="344">
        <v>2</v>
      </c>
      <c r="H35" s="269">
        <v>2</v>
      </c>
      <c r="I35" s="270">
        <f t="shared" si="3"/>
        <v>1</v>
      </c>
      <c r="J35" s="118" t="s">
        <v>94</v>
      </c>
    </row>
    <row r="36" spans="1:10" ht="36.75" thickBot="1" x14ac:dyDescent="0.3">
      <c r="A36" s="118" t="s">
        <v>23</v>
      </c>
      <c r="B36" s="154">
        <v>2</v>
      </c>
      <c r="C36" s="115">
        <v>2</v>
      </c>
      <c r="D36" s="148">
        <v>2</v>
      </c>
      <c r="E36" s="156">
        <f t="shared" si="11"/>
        <v>1</v>
      </c>
      <c r="F36" s="186" t="s">
        <v>175</v>
      </c>
      <c r="G36" s="344">
        <v>2</v>
      </c>
      <c r="H36" s="269">
        <v>2</v>
      </c>
      <c r="I36" s="270">
        <f t="shared" si="3"/>
        <v>1</v>
      </c>
      <c r="J36" s="118" t="s">
        <v>95</v>
      </c>
    </row>
    <row r="37" spans="1:10" ht="48.75" thickBot="1" x14ac:dyDescent="0.3">
      <c r="A37" s="118" t="s">
        <v>24</v>
      </c>
      <c r="B37" s="154">
        <v>2</v>
      </c>
      <c r="C37" s="115">
        <v>2</v>
      </c>
      <c r="D37" s="148">
        <v>2</v>
      </c>
      <c r="E37" s="156">
        <f t="shared" si="11"/>
        <v>1</v>
      </c>
      <c r="F37" s="186" t="s">
        <v>176</v>
      </c>
      <c r="G37" s="344">
        <v>2</v>
      </c>
      <c r="H37" s="269">
        <v>2</v>
      </c>
      <c r="I37" s="270">
        <f t="shared" si="3"/>
        <v>1</v>
      </c>
      <c r="J37" s="118" t="s">
        <v>152</v>
      </c>
    </row>
    <row r="38" spans="1:10" ht="36.75" thickBot="1" x14ac:dyDescent="0.3">
      <c r="A38" s="118" t="s">
        <v>25</v>
      </c>
      <c r="B38" s="154">
        <v>2</v>
      </c>
      <c r="C38" s="115">
        <v>2</v>
      </c>
      <c r="D38" s="148">
        <v>2</v>
      </c>
      <c r="E38" s="156">
        <f t="shared" si="11"/>
        <v>1</v>
      </c>
      <c r="F38" s="186" t="s">
        <v>177</v>
      </c>
      <c r="G38" s="344">
        <v>2</v>
      </c>
      <c r="H38" s="269">
        <v>2</v>
      </c>
      <c r="I38" s="270">
        <f t="shared" si="3"/>
        <v>1</v>
      </c>
      <c r="J38" s="118" t="s">
        <v>469</v>
      </c>
    </row>
    <row r="39" spans="1:10" ht="48.75" thickBot="1" x14ac:dyDescent="0.3">
      <c r="A39" s="118" t="s">
        <v>26</v>
      </c>
      <c r="B39" s="154">
        <v>2</v>
      </c>
      <c r="C39" s="115">
        <v>2</v>
      </c>
      <c r="D39" s="148">
        <v>0</v>
      </c>
      <c r="E39" s="156">
        <f t="shared" si="11"/>
        <v>0</v>
      </c>
      <c r="F39" s="163"/>
      <c r="G39" s="344">
        <v>0</v>
      </c>
      <c r="H39" s="269">
        <v>0</v>
      </c>
      <c r="I39" s="270">
        <f t="shared" si="3"/>
        <v>0</v>
      </c>
      <c r="J39" s="227" t="s">
        <v>897</v>
      </c>
    </row>
    <row r="40" spans="1:10" ht="60.75" thickBot="1" x14ac:dyDescent="0.3">
      <c r="A40" s="118" t="s">
        <v>27</v>
      </c>
      <c r="B40" s="154">
        <v>2</v>
      </c>
      <c r="C40" s="115">
        <v>2</v>
      </c>
      <c r="D40" s="148">
        <v>2</v>
      </c>
      <c r="E40" s="156">
        <f t="shared" si="11"/>
        <v>1</v>
      </c>
      <c r="F40" s="163"/>
      <c r="G40" s="344">
        <v>2</v>
      </c>
      <c r="H40" s="269">
        <v>2</v>
      </c>
      <c r="I40" s="270">
        <f t="shared" si="3"/>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271">
        <f t="shared" ref="G41:H41" si="12">SUM(G42:G45)</f>
        <v>8</v>
      </c>
      <c r="H41" s="271">
        <f t="shared" si="12"/>
        <v>8</v>
      </c>
      <c r="I41" s="272">
        <f t="shared" si="3"/>
        <v>1</v>
      </c>
      <c r="J41" s="276" t="str">
        <f>IF(I41&gt;=0.5,"Đạt","Không đạt")</f>
        <v>Đạt</v>
      </c>
    </row>
    <row r="42" spans="1:10" ht="60.75" thickBot="1" x14ac:dyDescent="0.3">
      <c r="A42" s="118" t="s">
        <v>29</v>
      </c>
      <c r="B42" s="154">
        <v>2</v>
      </c>
      <c r="C42" s="115">
        <v>2</v>
      </c>
      <c r="D42" s="148">
        <v>2</v>
      </c>
      <c r="E42" s="156">
        <f t="shared" ref="E42:E45" si="13">(D42/B42)</f>
        <v>1</v>
      </c>
      <c r="F42" s="186" t="s">
        <v>179</v>
      </c>
      <c r="G42" s="344">
        <v>2</v>
      </c>
      <c r="H42" s="269">
        <v>2</v>
      </c>
      <c r="I42" s="270">
        <f t="shared" si="3"/>
        <v>1</v>
      </c>
      <c r="J42" s="285" t="s">
        <v>512</v>
      </c>
    </row>
    <row r="43" spans="1:10" ht="36.75" thickBot="1" x14ac:dyDescent="0.3">
      <c r="A43" s="118" t="s">
        <v>30</v>
      </c>
      <c r="B43" s="154">
        <v>2</v>
      </c>
      <c r="C43" s="115">
        <v>2</v>
      </c>
      <c r="D43" s="148">
        <v>2</v>
      </c>
      <c r="E43" s="156">
        <f t="shared" si="13"/>
        <v>1</v>
      </c>
      <c r="F43" s="186" t="s">
        <v>202</v>
      </c>
      <c r="G43" s="344">
        <v>2</v>
      </c>
      <c r="H43" s="269">
        <v>2</v>
      </c>
      <c r="I43" s="270">
        <f t="shared" si="3"/>
        <v>1</v>
      </c>
      <c r="J43" s="285" t="s">
        <v>525</v>
      </c>
    </row>
    <row r="44" spans="1:10" ht="48.75" thickBot="1" x14ac:dyDescent="0.3">
      <c r="A44" s="118" t="s">
        <v>31</v>
      </c>
      <c r="B44" s="154">
        <v>2</v>
      </c>
      <c r="C44" s="115">
        <v>2</v>
      </c>
      <c r="D44" s="148">
        <v>2</v>
      </c>
      <c r="E44" s="156">
        <f t="shared" si="13"/>
        <v>1</v>
      </c>
      <c r="F44" s="186" t="s">
        <v>157</v>
      </c>
      <c r="G44" s="344">
        <v>2</v>
      </c>
      <c r="H44" s="269">
        <v>2</v>
      </c>
      <c r="I44" s="270">
        <f t="shared" si="3"/>
        <v>1</v>
      </c>
      <c r="J44" s="285" t="s">
        <v>102</v>
      </c>
    </row>
    <row r="45" spans="1:10" ht="48.75" thickBot="1" x14ac:dyDescent="0.3">
      <c r="A45" s="118" t="s">
        <v>32</v>
      </c>
      <c r="B45" s="154">
        <v>2</v>
      </c>
      <c r="C45" s="115">
        <v>2</v>
      </c>
      <c r="D45" s="148">
        <v>2</v>
      </c>
      <c r="E45" s="156">
        <f t="shared" si="13"/>
        <v>1</v>
      </c>
      <c r="F45" s="186" t="s">
        <v>157</v>
      </c>
      <c r="G45" s="344">
        <v>2</v>
      </c>
      <c r="H45" s="269">
        <v>2</v>
      </c>
      <c r="I45" s="270">
        <f t="shared" si="3"/>
        <v>1</v>
      </c>
      <c r="J45" s="285"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271">
        <f t="shared" ref="G46:H46" si="14">SUM(G47:G48)</f>
        <v>4</v>
      </c>
      <c r="H46" s="271">
        <f t="shared" si="14"/>
        <v>4</v>
      </c>
      <c r="I46" s="272">
        <f t="shared" si="3"/>
        <v>1</v>
      </c>
      <c r="J46" s="276" t="str">
        <f>IF(I46&gt;=0.5,"Đạt","Không đạt")</f>
        <v>Đạt</v>
      </c>
    </row>
    <row r="47" spans="1:10" ht="60.75" thickBot="1" x14ac:dyDescent="0.3">
      <c r="A47" s="118" t="s">
        <v>33</v>
      </c>
      <c r="B47" s="154">
        <v>2</v>
      </c>
      <c r="C47" s="115">
        <v>2</v>
      </c>
      <c r="D47" s="148">
        <v>2</v>
      </c>
      <c r="E47" s="156">
        <f t="shared" ref="E47:E48" si="15">(D47/B47)</f>
        <v>1</v>
      </c>
      <c r="F47" s="186" t="s">
        <v>965</v>
      </c>
      <c r="G47" s="344">
        <v>2</v>
      </c>
      <c r="H47" s="269">
        <v>2</v>
      </c>
      <c r="I47" s="270">
        <f t="shared" si="3"/>
        <v>1</v>
      </c>
      <c r="J47" s="286" t="s">
        <v>103</v>
      </c>
    </row>
    <row r="48" spans="1:10" ht="60.75" thickBot="1" x14ac:dyDescent="0.3">
      <c r="A48" s="118" t="s">
        <v>34</v>
      </c>
      <c r="B48" s="154">
        <v>2</v>
      </c>
      <c r="C48" s="115">
        <v>2</v>
      </c>
      <c r="D48" s="148">
        <v>2</v>
      </c>
      <c r="E48" s="156">
        <f t="shared" si="15"/>
        <v>1</v>
      </c>
      <c r="F48" s="186" t="s">
        <v>965</v>
      </c>
      <c r="G48" s="344">
        <v>2</v>
      </c>
      <c r="H48" s="269">
        <v>2</v>
      </c>
      <c r="I48" s="270">
        <f t="shared" si="3"/>
        <v>1</v>
      </c>
      <c r="J48" s="286" t="s">
        <v>103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271">
        <f t="shared" ref="G49:H49" si="16">SUM(G50:G51)</f>
        <v>3</v>
      </c>
      <c r="H49" s="271">
        <f t="shared" si="16"/>
        <v>3</v>
      </c>
      <c r="I49" s="272">
        <f t="shared" si="3"/>
        <v>0.75</v>
      </c>
      <c r="J49" s="276" t="str">
        <f>IF(I49&gt;=0.5,"Đạt","Không đạt")</f>
        <v>Đạt</v>
      </c>
    </row>
    <row r="50" spans="1:10" ht="36.75" thickBot="1" x14ac:dyDescent="0.3">
      <c r="A50" s="118" t="s">
        <v>35</v>
      </c>
      <c r="B50" s="154">
        <v>2</v>
      </c>
      <c r="C50" s="115">
        <v>2</v>
      </c>
      <c r="D50" s="148">
        <v>2</v>
      </c>
      <c r="E50" s="156">
        <f t="shared" ref="E50:E51" si="17">(D50/B50)</f>
        <v>1</v>
      </c>
      <c r="F50" s="186" t="s">
        <v>159</v>
      </c>
      <c r="G50" s="344">
        <v>2</v>
      </c>
      <c r="H50" s="269">
        <v>2</v>
      </c>
      <c r="I50" s="270">
        <f t="shared" si="3"/>
        <v>1</v>
      </c>
      <c r="J50" s="287" t="s">
        <v>159</v>
      </c>
    </row>
    <row r="51" spans="1:10" ht="28.5" thickBot="1" x14ac:dyDescent="0.3">
      <c r="A51" s="116" t="s">
        <v>36</v>
      </c>
      <c r="B51" s="154">
        <v>2</v>
      </c>
      <c r="C51" s="115">
        <v>2</v>
      </c>
      <c r="D51" s="148">
        <v>1</v>
      </c>
      <c r="E51" s="156">
        <f t="shared" si="17"/>
        <v>0.5</v>
      </c>
      <c r="F51" s="186" t="s">
        <v>160</v>
      </c>
      <c r="G51" s="344">
        <v>1</v>
      </c>
      <c r="H51" s="269">
        <v>1</v>
      </c>
      <c r="I51" s="270">
        <f t="shared" si="3"/>
        <v>0.5</v>
      </c>
      <c r="J51" s="287" t="s">
        <v>570</v>
      </c>
    </row>
    <row r="52" spans="1:10" s="129" customFormat="1" ht="48" thickBot="1" x14ac:dyDescent="0.3">
      <c r="A52" s="135" t="s">
        <v>67</v>
      </c>
      <c r="B52" s="136">
        <f>SUM(B53:B54)</f>
        <v>4</v>
      </c>
      <c r="C52" s="136">
        <f>SUM(C53:C54)</f>
        <v>4</v>
      </c>
      <c r="D52" s="136">
        <f>SUM(D53:D54)</f>
        <v>0</v>
      </c>
      <c r="E52" s="137">
        <f>(D52/B52)</f>
        <v>0</v>
      </c>
      <c r="F52" s="136" t="str">
        <f>IF(E52&gt;=0.5,"Đạt","Không đạt")</f>
        <v>Không đạt</v>
      </c>
      <c r="G52" s="271">
        <f t="shared" ref="G52:H52" si="18">SUM(G53:G54)</f>
        <v>2</v>
      </c>
      <c r="H52" s="271">
        <f t="shared" si="18"/>
        <v>2</v>
      </c>
      <c r="I52" s="272">
        <f t="shared" si="3"/>
        <v>0.5</v>
      </c>
      <c r="J52" s="276" t="str">
        <f>IF(I52&gt;=0.5,"Đạt","Không đạt")</f>
        <v>Đạt</v>
      </c>
    </row>
    <row r="53" spans="1:10" ht="48.75" thickBot="1" x14ac:dyDescent="0.3">
      <c r="A53" s="118" t="s">
        <v>37</v>
      </c>
      <c r="B53" s="154">
        <v>2</v>
      </c>
      <c r="C53" s="115">
        <v>2</v>
      </c>
      <c r="D53" s="148">
        <v>0</v>
      </c>
      <c r="E53" s="156">
        <f t="shared" ref="E53:E54" si="19">(D53/B53)</f>
        <v>0</v>
      </c>
      <c r="F53" s="163"/>
      <c r="G53" s="344">
        <v>0</v>
      </c>
      <c r="H53" s="269">
        <v>0</v>
      </c>
      <c r="I53" s="270">
        <f t="shared" si="3"/>
        <v>0</v>
      </c>
      <c r="J53" s="288" t="s">
        <v>527</v>
      </c>
    </row>
    <row r="54" spans="1:10" ht="60.75" thickBot="1" x14ac:dyDescent="0.3">
      <c r="A54" s="118" t="s">
        <v>38</v>
      </c>
      <c r="B54" s="154">
        <v>2</v>
      </c>
      <c r="C54" s="115">
        <v>2</v>
      </c>
      <c r="D54" s="148">
        <v>0</v>
      </c>
      <c r="E54" s="156">
        <f t="shared" si="19"/>
        <v>0</v>
      </c>
      <c r="F54" s="163"/>
      <c r="G54" s="344">
        <v>2</v>
      </c>
      <c r="H54" s="269">
        <v>2</v>
      </c>
      <c r="I54" s="270">
        <f t="shared" si="3"/>
        <v>1</v>
      </c>
      <c r="J54" s="288" t="s">
        <v>1105</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271">
        <f t="shared" ref="G55:H55" si="20">SUM(G56:G59)</f>
        <v>8</v>
      </c>
      <c r="H55" s="271">
        <f t="shared" si="20"/>
        <v>8</v>
      </c>
      <c r="I55" s="272">
        <f t="shared" si="3"/>
        <v>1</v>
      </c>
      <c r="J55" s="276" t="str">
        <f>IF(I55&gt;=0.5,"Đạt","Không đạt")</f>
        <v>Đạt</v>
      </c>
    </row>
    <row r="56" spans="1:10" ht="60.75" thickBot="1" x14ac:dyDescent="0.3">
      <c r="A56" s="118" t="s">
        <v>39</v>
      </c>
      <c r="B56" s="154">
        <v>2</v>
      </c>
      <c r="C56" s="115">
        <v>2</v>
      </c>
      <c r="D56" s="148">
        <v>2</v>
      </c>
      <c r="E56" s="156">
        <f t="shared" ref="E56:E59" si="21">(D56/B56)</f>
        <v>1</v>
      </c>
      <c r="F56" s="163" t="s">
        <v>161</v>
      </c>
      <c r="G56" s="344">
        <v>2</v>
      </c>
      <c r="H56" s="269">
        <v>2</v>
      </c>
      <c r="I56" s="270">
        <f t="shared" si="3"/>
        <v>1</v>
      </c>
      <c r="J56" s="118" t="s">
        <v>950</v>
      </c>
    </row>
    <row r="57" spans="1:10" ht="60.75" thickBot="1" x14ac:dyDescent="0.3">
      <c r="A57" s="118" t="s">
        <v>40</v>
      </c>
      <c r="B57" s="154">
        <v>2</v>
      </c>
      <c r="C57" s="115">
        <v>2</v>
      </c>
      <c r="D57" s="148">
        <v>2</v>
      </c>
      <c r="E57" s="156">
        <f t="shared" si="21"/>
        <v>1</v>
      </c>
      <c r="F57" s="163" t="s">
        <v>161</v>
      </c>
      <c r="G57" s="344">
        <v>2</v>
      </c>
      <c r="H57" s="269">
        <v>2</v>
      </c>
      <c r="I57" s="270">
        <f t="shared" si="3"/>
        <v>1</v>
      </c>
      <c r="J57" s="118" t="s">
        <v>1093</v>
      </c>
    </row>
    <row r="58" spans="1:10" ht="60.75" thickBot="1" x14ac:dyDescent="0.3">
      <c r="A58" s="118" t="s">
        <v>41</v>
      </c>
      <c r="B58" s="154">
        <v>2</v>
      </c>
      <c r="C58" s="115">
        <v>2</v>
      </c>
      <c r="D58" s="148">
        <v>2</v>
      </c>
      <c r="E58" s="156">
        <f t="shared" si="21"/>
        <v>1</v>
      </c>
      <c r="F58" s="163" t="s">
        <v>161</v>
      </c>
      <c r="G58" s="344">
        <v>2</v>
      </c>
      <c r="H58" s="269">
        <v>2</v>
      </c>
      <c r="I58" s="270">
        <f t="shared" si="3"/>
        <v>1</v>
      </c>
      <c r="J58" s="118" t="s">
        <v>950</v>
      </c>
    </row>
    <row r="59" spans="1:10" ht="48.75" thickBot="1" x14ac:dyDescent="0.3">
      <c r="A59" s="118" t="s">
        <v>42</v>
      </c>
      <c r="B59" s="154">
        <v>2</v>
      </c>
      <c r="C59" s="115">
        <v>2</v>
      </c>
      <c r="D59" s="148">
        <v>0</v>
      </c>
      <c r="E59" s="156">
        <f t="shared" si="21"/>
        <v>0</v>
      </c>
      <c r="F59" s="163" t="s">
        <v>161</v>
      </c>
      <c r="G59" s="344">
        <v>2</v>
      </c>
      <c r="H59" s="269">
        <v>2</v>
      </c>
      <c r="I59" s="270">
        <f t="shared" si="3"/>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271">
        <f t="shared" ref="G60:H60" si="22">SUM(G61:G62)</f>
        <v>4</v>
      </c>
      <c r="H60" s="271">
        <f t="shared" si="22"/>
        <v>4</v>
      </c>
      <c r="I60" s="272">
        <f t="shared" si="3"/>
        <v>1</v>
      </c>
      <c r="J60" s="271" t="str">
        <f>IF(I60&gt;=0.5,"Đạt","Không đạt")</f>
        <v>Đạt</v>
      </c>
    </row>
    <row r="61" spans="1:10" ht="48.75" thickBot="1" x14ac:dyDescent="0.3">
      <c r="A61" s="118" t="s">
        <v>43</v>
      </c>
      <c r="B61" s="154">
        <v>2</v>
      </c>
      <c r="C61" s="126">
        <v>2</v>
      </c>
      <c r="D61" s="148">
        <v>2</v>
      </c>
      <c r="E61" s="156">
        <f t="shared" ref="E61:E62" si="23">(D61/B61)</f>
        <v>1</v>
      </c>
      <c r="F61" s="186" t="s">
        <v>966</v>
      </c>
      <c r="G61" s="344">
        <v>2</v>
      </c>
      <c r="H61" s="269">
        <v>2</v>
      </c>
      <c r="I61" s="270">
        <f t="shared" si="3"/>
        <v>1</v>
      </c>
      <c r="J61" s="289" t="s">
        <v>112</v>
      </c>
    </row>
    <row r="62" spans="1:10" ht="36.75" thickBot="1" x14ac:dyDescent="0.3">
      <c r="A62" s="118" t="s">
        <v>44</v>
      </c>
      <c r="B62" s="154">
        <v>2</v>
      </c>
      <c r="C62" s="126">
        <v>2</v>
      </c>
      <c r="D62" s="148">
        <v>2</v>
      </c>
      <c r="E62" s="156">
        <f t="shared" si="23"/>
        <v>1</v>
      </c>
      <c r="F62" s="186" t="s">
        <v>163</v>
      </c>
      <c r="G62" s="344">
        <v>2</v>
      </c>
      <c r="H62" s="269">
        <v>2</v>
      </c>
      <c r="I62" s="270">
        <f t="shared" si="3"/>
        <v>1</v>
      </c>
      <c r="J62" s="118" t="s">
        <v>956</v>
      </c>
    </row>
    <row r="63" spans="1:10" s="129" customFormat="1" ht="32.25" thickBot="1" x14ac:dyDescent="0.3">
      <c r="A63" s="140" t="s">
        <v>64</v>
      </c>
      <c r="B63" s="136">
        <f>SUM(B64:B65)</f>
        <v>4</v>
      </c>
      <c r="C63" s="136">
        <f>SUM(C64:C65)</f>
        <v>4</v>
      </c>
      <c r="D63" s="136">
        <f>SUM(D64:D65)</f>
        <v>1</v>
      </c>
      <c r="E63" s="137">
        <f>(D63/B63)</f>
        <v>0.25</v>
      </c>
      <c r="F63" s="136" t="str">
        <f>IF(E63&gt;=0.5,"Đạt","Không đạt")</f>
        <v>Không đạt</v>
      </c>
      <c r="G63" s="271">
        <f t="shared" ref="G63:H63" si="24">SUM(G64:G65)</f>
        <v>3</v>
      </c>
      <c r="H63" s="271">
        <f t="shared" si="24"/>
        <v>3</v>
      </c>
      <c r="I63" s="272">
        <f t="shared" si="3"/>
        <v>0.75</v>
      </c>
      <c r="J63" s="271" t="str">
        <f t="shared" ref="J63:J67" si="25">IF(I63&gt;=0.5,"Đạt","Không đạt")</f>
        <v>Đạt</v>
      </c>
    </row>
    <row r="64" spans="1:10" ht="84.75" thickBot="1" x14ac:dyDescent="0.3">
      <c r="A64" s="121" t="s">
        <v>45</v>
      </c>
      <c r="B64" s="154">
        <v>2</v>
      </c>
      <c r="C64" s="126">
        <v>2</v>
      </c>
      <c r="D64" s="148">
        <v>0</v>
      </c>
      <c r="E64" s="156">
        <f t="shared" ref="E64:E65" si="26">(D64/B64)</f>
        <v>0</v>
      </c>
      <c r="F64" s="163"/>
      <c r="G64" s="344">
        <v>2</v>
      </c>
      <c r="H64" s="269">
        <v>2</v>
      </c>
      <c r="I64" s="270">
        <f t="shared" si="3"/>
        <v>1</v>
      </c>
      <c r="J64" s="118" t="s">
        <v>1097</v>
      </c>
    </row>
    <row r="65" spans="1:10" ht="108.75" thickBot="1" x14ac:dyDescent="0.3">
      <c r="A65" s="121" t="s">
        <v>46</v>
      </c>
      <c r="B65" s="154">
        <v>2</v>
      </c>
      <c r="C65" s="126">
        <v>2</v>
      </c>
      <c r="D65" s="148">
        <v>1</v>
      </c>
      <c r="E65" s="156">
        <f t="shared" si="26"/>
        <v>0.5</v>
      </c>
      <c r="F65" s="163" t="s">
        <v>846</v>
      </c>
      <c r="G65" s="344">
        <v>1</v>
      </c>
      <c r="H65" s="269">
        <v>1</v>
      </c>
      <c r="I65" s="270">
        <f t="shared" si="3"/>
        <v>0.5</v>
      </c>
      <c r="J65" s="329" t="s">
        <v>1106</v>
      </c>
    </row>
    <row r="66" spans="1:10" s="129" customFormat="1" ht="63.75" thickBot="1" x14ac:dyDescent="0.3">
      <c r="A66" s="141" t="s">
        <v>47</v>
      </c>
      <c r="B66" s="133">
        <f>SUM(B67,B72,B75)</f>
        <v>16</v>
      </c>
      <c r="C66" s="133">
        <f>SUM(C67,C72,C75)</f>
        <v>16</v>
      </c>
      <c r="D66" s="133">
        <f>SUM(D67,D72,D75)</f>
        <v>8</v>
      </c>
      <c r="E66" s="134">
        <f>(D66/B66)</f>
        <v>0.5</v>
      </c>
      <c r="F66" s="152" t="str">
        <f>IF(E66&gt;=0.5,"Đạt","Không đạt")</f>
        <v>Đạt</v>
      </c>
      <c r="G66" s="346">
        <f t="shared" ref="G66:H66" si="27">SUM(G67,G72,G75)</f>
        <v>10</v>
      </c>
      <c r="H66" s="346">
        <f t="shared" si="27"/>
        <v>10</v>
      </c>
      <c r="I66" s="347">
        <f t="shared" si="3"/>
        <v>0.625</v>
      </c>
      <c r="J66" s="349" t="str">
        <f t="shared" si="25"/>
        <v>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271">
        <f t="shared" ref="G67:H67" si="28">SUM(G68:G71)</f>
        <v>6</v>
      </c>
      <c r="H67" s="271">
        <f t="shared" si="28"/>
        <v>6</v>
      </c>
      <c r="I67" s="272">
        <f t="shared" si="3"/>
        <v>0.75</v>
      </c>
      <c r="J67" s="271" t="str">
        <f t="shared" si="25"/>
        <v>Đạt</v>
      </c>
    </row>
    <row r="68" spans="1:10" ht="72.75" thickBot="1" x14ac:dyDescent="0.3">
      <c r="A68" s="121" t="s">
        <v>49</v>
      </c>
      <c r="B68" s="154">
        <v>2</v>
      </c>
      <c r="C68" s="126">
        <v>2</v>
      </c>
      <c r="D68" s="148">
        <v>2</v>
      </c>
      <c r="E68" s="156">
        <f t="shared" ref="E68:E71" si="29">(D68/B68)</f>
        <v>1</v>
      </c>
      <c r="F68" s="186" t="s">
        <v>165</v>
      </c>
      <c r="G68" s="344">
        <v>2</v>
      </c>
      <c r="H68" s="269">
        <v>2</v>
      </c>
      <c r="I68" s="270">
        <f t="shared" si="3"/>
        <v>1</v>
      </c>
      <c r="J68" s="118" t="s">
        <v>531</v>
      </c>
    </row>
    <row r="69" spans="1:10" ht="24.75" thickBot="1" x14ac:dyDescent="0.3">
      <c r="A69" s="121" t="s">
        <v>50</v>
      </c>
      <c r="B69" s="154">
        <v>2</v>
      </c>
      <c r="C69" s="126">
        <v>2</v>
      </c>
      <c r="D69" s="148">
        <v>0</v>
      </c>
      <c r="E69" s="156">
        <f t="shared" si="29"/>
        <v>0</v>
      </c>
      <c r="F69" s="115"/>
      <c r="G69" s="344">
        <v>0</v>
      </c>
      <c r="H69" s="269">
        <v>0</v>
      </c>
      <c r="I69" s="270">
        <f t="shared" si="3"/>
        <v>0</v>
      </c>
      <c r="J69" s="291" t="s">
        <v>596</v>
      </c>
    </row>
    <row r="70" spans="1:10" ht="48.75" thickBot="1" x14ac:dyDescent="0.3">
      <c r="A70" s="121" t="s">
        <v>51</v>
      </c>
      <c r="B70" s="154">
        <v>2</v>
      </c>
      <c r="C70" s="126">
        <v>2</v>
      </c>
      <c r="D70" s="148">
        <v>2</v>
      </c>
      <c r="E70" s="156">
        <f t="shared" si="29"/>
        <v>1</v>
      </c>
      <c r="F70" s="186" t="s">
        <v>117</v>
      </c>
      <c r="G70" s="344">
        <v>2</v>
      </c>
      <c r="H70" s="269">
        <v>2</v>
      </c>
      <c r="I70" s="270">
        <f t="shared" si="3"/>
        <v>1</v>
      </c>
      <c r="J70" s="226" t="s">
        <v>1107</v>
      </c>
    </row>
    <row r="71" spans="1:10" ht="72.75" thickBot="1" x14ac:dyDescent="0.3">
      <c r="A71" s="121" t="s">
        <v>52</v>
      </c>
      <c r="B71" s="154">
        <v>2</v>
      </c>
      <c r="C71" s="126">
        <v>2</v>
      </c>
      <c r="D71" s="148">
        <v>2</v>
      </c>
      <c r="E71" s="156">
        <f t="shared" si="29"/>
        <v>1</v>
      </c>
      <c r="F71" s="186" t="s">
        <v>167</v>
      </c>
      <c r="G71" s="344">
        <v>2</v>
      </c>
      <c r="H71" s="269">
        <v>2</v>
      </c>
      <c r="I71" s="270">
        <f t="shared" si="3"/>
        <v>1</v>
      </c>
      <c r="J71" s="118" t="s">
        <v>544</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271">
        <f t="shared" ref="G72:H72" si="30">SUM(G73:G74)</f>
        <v>2</v>
      </c>
      <c r="H72" s="271">
        <f t="shared" si="30"/>
        <v>2</v>
      </c>
      <c r="I72" s="272">
        <f t="shared" si="3"/>
        <v>0.5</v>
      </c>
      <c r="J72" s="271" t="str">
        <f>IF(I72&gt;=0.5,"Đạt","Không đạt")</f>
        <v>Đạt</v>
      </c>
    </row>
    <row r="73" spans="1:10" ht="24.75" thickBot="1" x14ac:dyDescent="0.3">
      <c r="A73" s="121" t="s">
        <v>53</v>
      </c>
      <c r="B73" s="154">
        <v>2</v>
      </c>
      <c r="C73" s="126">
        <v>2</v>
      </c>
      <c r="D73" s="148">
        <v>2</v>
      </c>
      <c r="E73" s="156">
        <f t="shared" ref="E73:E74" si="31">(D73/B73)</f>
        <v>1</v>
      </c>
      <c r="F73" s="179" t="s">
        <v>951</v>
      </c>
      <c r="G73" s="344">
        <v>2</v>
      </c>
      <c r="H73" s="269">
        <v>2</v>
      </c>
      <c r="I73" s="270">
        <f t="shared" si="3"/>
        <v>1</v>
      </c>
      <c r="J73" s="179" t="s">
        <v>951</v>
      </c>
    </row>
    <row r="74" spans="1:10" ht="36.75" thickBot="1" x14ac:dyDescent="0.3">
      <c r="A74" s="121" t="s">
        <v>54</v>
      </c>
      <c r="B74" s="154">
        <v>2</v>
      </c>
      <c r="C74" s="126">
        <v>2</v>
      </c>
      <c r="D74" s="148">
        <v>0</v>
      </c>
      <c r="E74" s="156">
        <f t="shared" si="31"/>
        <v>0</v>
      </c>
      <c r="F74" s="163"/>
      <c r="G74" s="344">
        <v>0</v>
      </c>
      <c r="H74" s="269">
        <v>0</v>
      </c>
      <c r="I74" s="270">
        <f t="shared" si="3"/>
        <v>0</v>
      </c>
      <c r="J74" s="292" t="s">
        <v>535</v>
      </c>
    </row>
    <row r="75" spans="1:10" s="129" customFormat="1" ht="32.25" thickBot="1" x14ac:dyDescent="0.3">
      <c r="A75" s="140" t="s">
        <v>62</v>
      </c>
      <c r="B75" s="136">
        <f>SUM(B76:B77)</f>
        <v>4</v>
      </c>
      <c r="C75" s="136">
        <f>SUM(C76:C77)</f>
        <v>4</v>
      </c>
      <c r="D75" s="136">
        <f>SUM(D76:D77)</f>
        <v>0</v>
      </c>
      <c r="E75" s="137">
        <f>(D75/B75)</f>
        <v>0</v>
      </c>
      <c r="F75" s="136" t="str">
        <f>IF(E75&gt;=0.5,"Đạt","Không đạt")</f>
        <v>Không đạt</v>
      </c>
      <c r="G75" s="271">
        <f t="shared" ref="G75:H75" si="32">SUM(G76:G77)</f>
        <v>2</v>
      </c>
      <c r="H75" s="271">
        <f t="shared" si="32"/>
        <v>2</v>
      </c>
      <c r="I75" s="272">
        <f t="shared" si="3"/>
        <v>0.5</v>
      </c>
      <c r="J75" s="271" t="str">
        <f>IF(I75&gt;=0.5,"Đạt","Không đạt")</f>
        <v>Đạt</v>
      </c>
    </row>
    <row r="76" spans="1:10" ht="36.75" thickBot="1" x14ac:dyDescent="0.3">
      <c r="A76" s="121" t="s">
        <v>55</v>
      </c>
      <c r="B76" s="154">
        <v>2</v>
      </c>
      <c r="C76" s="126">
        <v>2</v>
      </c>
      <c r="D76" s="148">
        <v>0</v>
      </c>
      <c r="E76" s="156">
        <f t="shared" ref="E76:E77" si="33">(D76/B76)</f>
        <v>0</v>
      </c>
      <c r="F76" s="163"/>
      <c r="G76" s="344">
        <v>2</v>
      </c>
      <c r="H76" s="269">
        <v>2</v>
      </c>
      <c r="I76" s="270">
        <f t="shared" si="3"/>
        <v>1</v>
      </c>
      <c r="J76" s="293" t="s">
        <v>1108</v>
      </c>
    </row>
    <row r="77" spans="1:10" ht="36.75" thickBot="1" x14ac:dyDescent="0.3">
      <c r="A77" s="121" t="s">
        <v>56</v>
      </c>
      <c r="B77" s="154">
        <v>2</v>
      </c>
      <c r="C77" s="126">
        <v>2</v>
      </c>
      <c r="D77" s="148">
        <v>0</v>
      </c>
      <c r="E77" s="156">
        <f t="shared" si="33"/>
        <v>0</v>
      </c>
      <c r="F77" s="163"/>
      <c r="G77" s="344">
        <v>0</v>
      </c>
      <c r="H77" s="269">
        <v>0</v>
      </c>
      <c r="I77" s="270">
        <f t="shared" si="3"/>
        <v>0</v>
      </c>
      <c r="J77" s="294" t="s">
        <v>536</v>
      </c>
    </row>
    <row r="78" spans="1:10" ht="16.5" thickBot="1" x14ac:dyDescent="0.3">
      <c r="A78" s="122" t="s">
        <v>57</v>
      </c>
      <c r="B78" s="153">
        <f>SUM(B16,B30,B66)</f>
        <v>88</v>
      </c>
      <c r="C78" s="117">
        <f>SUM(C16,C30,C66)</f>
        <v>88</v>
      </c>
      <c r="D78" s="124">
        <f>SUM(D16,D30,D66)</f>
        <v>62</v>
      </c>
      <c r="E78" s="164">
        <f>(D78/B78)</f>
        <v>0.70454545454545459</v>
      </c>
      <c r="F78" s="115"/>
      <c r="G78" s="165">
        <f>SUM(G16,G30,G66)</f>
        <v>67</v>
      </c>
      <c r="H78" s="124">
        <f>SUM(H16,H30,H66)</f>
        <v>67</v>
      </c>
      <c r="I78" s="164">
        <f t="shared" si="0"/>
        <v>0.76136363636363635</v>
      </c>
      <c r="J78" s="115"/>
    </row>
    <row r="79" spans="1:10" ht="16.5" thickBot="1" x14ac:dyDescent="0.3">
      <c r="A79" s="122" t="s">
        <v>58</v>
      </c>
      <c r="B79" s="153">
        <v>100</v>
      </c>
      <c r="C79" s="117">
        <f>(C78*B79)/B78</f>
        <v>100</v>
      </c>
      <c r="D79" s="125">
        <f>(D78*B79)/B78</f>
        <v>70.454545454545453</v>
      </c>
      <c r="E79" s="164">
        <f>(D79/B79)</f>
        <v>0.70454545454545459</v>
      </c>
      <c r="F79" s="115"/>
      <c r="G79" s="167">
        <f>(G78/B78)*100</f>
        <v>76.13636363636364</v>
      </c>
      <c r="H79" s="125">
        <f>(H78*B79)/B78</f>
        <v>76.13636363636364</v>
      </c>
      <c r="I79" s="164">
        <f t="shared" si="0"/>
        <v>0.76136363636363635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793</v>
      </c>
      <c r="B86" s="390"/>
      <c r="C86" s="390"/>
      <c r="D86" s="390"/>
      <c r="I86" s="377" t="s">
        <v>80</v>
      </c>
      <c r="J86" s="378"/>
    </row>
    <row r="87" spans="1:10" ht="16.899999999999999" x14ac:dyDescent="0.3">
      <c r="B87" s="142"/>
      <c r="C87" s="142"/>
      <c r="D87" s="149"/>
      <c r="E87" s="149"/>
    </row>
    <row r="88" spans="1:10" ht="16.899999999999999" x14ac:dyDescent="0.3">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topLeftCell="A75" zoomScale="115" zoomScaleNormal="115" workbookViewId="0">
      <selection activeCell="G85" sqref="G85"/>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258</v>
      </c>
      <c r="B8" s="383"/>
      <c r="C8" s="383"/>
      <c r="D8" s="383"/>
      <c r="E8" s="383"/>
      <c r="F8" s="383"/>
      <c r="G8" s="383"/>
      <c r="H8" s="383"/>
      <c r="I8" s="383"/>
      <c r="J8" s="383"/>
      <c r="K8" s="383"/>
    </row>
    <row r="9" spans="1:13" ht="16.5" x14ac:dyDescent="0.25">
      <c r="A9" s="383" t="s">
        <v>259</v>
      </c>
      <c r="B9" s="383"/>
      <c r="C9" s="383"/>
      <c r="D9" s="383"/>
      <c r="E9" s="383"/>
      <c r="F9" s="383"/>
      <c r="G9" s="383"/>
      <c r="H9" s="383"/>
      <c r="I9" s="383"/>
      <c r="J9" s="383"/>
      <c r="K9" s="383"/>
    </row>
    <row r="10" spans="1:13" ht="16.5" x14ac:dyDescent="0.25">
      <c r="A10" s="383" t="s">
        <v>189</v>
      </c>
      <c r="B10" s="383"/>
      <c r="C10" s="383"/>
      <c r="D10" s="383"/>
      <c r="E10" s="383"/>
      <c r="F10" s="383"/>
      <c r="G10" s="383"/>
      <c r="H10" s="383"/>
      <c r="I10" s="383"/>
      <c r="J10" s="383"/>
      <c r="K10" s="383"/>
    </row>
    <row r="11" spans="1:13" ht="20.45" customHeight="1" x14ac:dyDescent="0.25">
      <c r="A11" s="383" t="s">
        <v>260</v>
      </c>
      <c r="B11" s="383"/>
      <c r="C11" s="383"/>
      <c r="D11" s="383"/>
      <c r="E11" s="383"/>
      <c r="F11" s="383"/>
      <c r="G11" s="383"/>
      <c r="H11" s="383"/>
      <c r="I11" s="383"/>
      <c r="J11" s="383"/>
      <c r="K11" s="383"/>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17</v>
      </c>
      <c r="E16" s="134">
        <f>(D16/B16)</f>
        <v>0.85</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69" t="s">
        <v>967</v>
      </c>
      <c r="G18" s="166">
        <v>2</v>
      </c>
      <c r="H18" s="127">
        <v>2</v>
      </c>
      <c r="I18" s="128">
        <f t="shared" si="0"/>
        <v>1</v>
      </c>
      <c r="J18" s="220" t="s">
        <v>587</v>
      </c>
    </row>
    <row r="19" spans="1:10" ht="36.75" thickBot="1" x14ac:dyDescent="0.3">
      <c r="A19" s="118" t="s">
        <v>7</v>
      </c>
      <c r="B19" s="154">
        <v>2</v>
      </c>
      <c r="C19" s="115">
        <v>2</v>
      </c>
      <c r="D19" s="148">
        <v>2</v>
      </c>
      <c r="E19" s="156">
        <f t="shared" ref="E19:E23" si="1">(D19/B19)</f>
        <v>1</v>
      </c>
      <c r="F19" s="169" t="s">
        <v>261</v>
      </c>
      <c r="G19" s="166">
        <v>2</v>
      </c>
      <c r="H19" s="127">
        <v>2</v>
      </c>
      <c r="I19" s="128">
        <f t="shared" si="0"/>
        <v>1</v>
      </c>
      <c r="J19" s="118" t="s">
        <v>517</v>
      </c>
    </row>
    <row r="20" spans="1:10" ht="36.75" thickBot="1" x14ac:dyDescent="0.3">
      <c r="A20" s="118" t="s">
        <v>8</v>
      </c>
      <c r="B20" s="154">
        <v>2</v>
      </c>
      <c r="C20" s="115">
        <v>2</v>
      </c>
      <c r="D20" s="148">
        <v>2</v>
      </c>
      <c r="E20" s="156">
        <f t="shared" si="1"/>
        <v>1</v>
      </c>
      <c r="F20" s="169" t="s">
        <v>261</v>
      </c>
      <c r="G20" s="166">
        <v>2</v>
      </c>
      <c r="H20" s="127">
        <v>2</v>
      </c>
      <c r="I20" s="128">
        <f t="shared" si="0"/>
        <v>1</v>
      </c>
      <c r="J20" s="118" t="s">
        <v>517</v>
      </c>
    </row>
    <row r="21" spans="1:10" ht="60.75" thickBot="1" x14ac:dyDescent="0.3">
      <c r="A21" s="118" t="s">
        <v>9</v>
      </c>
      <c r="B21" s="154">
        <v>2</v>
      </c>
      <c r="C21" s="115">
        <v>2</v>
      </c>
      <c r="D21" s="148">
        <v>2</v>
      </c>
      <c r="E21" s="156">
        <f t="shared" si="1"/>
        <v>1</v>
      </c>
      <c r="F21" s="169" t="s">
        <v>261</v>
      </c>
      <c r="G21" s="166">
        <v>2</v>
      </c>
      <c r="H21" s="127">
        <v>2</v>
      </c>
      <c r="I21" s="128">
        <f t="shared" si="0"/>
        <v>1</v>
      </c>
      <c r="J21" s="118" t="s">
        <v>518</v>
      </c>
    </row>
    <row r="22" spans="1:10" ht="36.75" thickBot="1" x14ac:dyDescent="0.3">
      <c r="A22" s="118" t="s">
        <v>10</v>
      </c>
      <c r="B22" s="154">
        <v>2</v>
      </c>
      <c r="C22" s="115">
        <v>2</v>
      </c>
      <c r="D22" s="148">
        <v>2</v>
      </c>
      <c r="E22" s="156">
        <f t="shared" si="1"/>
        <v>1</v>
      </c>
      <c r="F22" s="169" t="s">
        <v>261</v>
      </c>
      <c r="G22" s="166">
        <v>2</v>
      </c>
      <c r="H22" s="127">
        <v>2</v>
      </c>
      <c r="I22" s="128">
        <f t="shared" si="0"/>
        <v>1</v>
      </c>
      <c r="J22" s="118" t="s">
        <v>519</v>
      </c>
    </row>
    <row r="23" spans="1:10" ht="48.75" thickBot="1" x14ac:dyDescent="0.3">
      <c r="A23" s="118" t="s">
        <v>11</v>
      </c>
      <c r="B23" s="154">
        <v>2</v>
      </c>
      <c r="C23" s="115">
        <v>2</v>
      </c>
      <c r="D23" s="148">
        <v>2</v>
      </c>
      <c r="E23" s="156">
        <f t="shared" si="1"/>
        <v>1</v>
      </c>
      <c r="F23" s="169" t="s">
        <v>261</v>
      </c>
      <c r="G23" s="166">
        <v>0</v>
      </c>
      <c r="H23" s="127">
        <v>0</v>
      </c>
      <c r="I23" s="128">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0</v>
      </c>
      <c r="E25" s="156">
        <f t="shared" ref="E25:E26" si="2">(D25/B25)</f>
        <v>0</v>
      </c>
      <c r="F25" s="197" t="s">
        <v>262</v>
      </c>
      <c r="G25" s="166">
        <v>0</v>
      </c>
      <c r="H25" s="127">
        <v>0</v>
      </c>
      <c r="I25" s="128">
        <f t="shared" si="0"/>
        <v>0</v>
      </c>
      <c r="J25" s="118" t="s">
        <v>588</v>
      </c>
    </row>
    <row r="26" spans="1:10" ht="64.5" thickBot="1" x14ac:dyDescent="0.3">
      <c r="A26" s="116" t="s">
        <v>13</v>
      </c>
      <c r="B26" s="154">
        <v>2</v>
      </c>
      <c r="C26" s="115">
        <v>2</v>
      </c>
      <c r="D26" s="148">
        <v>2</v>
      </c>
      <c r="E26" s="156">
        <f t="shared" si="2"/>
        <v>1</v>
      </c>
      <c r="F26" s="169" t="s">
        <v>263</v>
      </c>
      <c r="G26" s="166">
        <v>0</v>
      </c>
      <c r="H26" s="127">
        <v>0</v>
      </c>
      <c r="I26" s="128">
        <f t="shared" si="0"/>
        <v>0</v>
      </c>
      <c r="J26" s="227" t="s">
        <v>589</v>
      </c>
    </row>
    <row r="27" spans="1:10" s="129" customFormat="1" ht="32.25" thickBot="1" x14ac:dyDescent="0.3">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1</v>
      </c>
      <c r="E28" s="156">
        <f t="shared" ref="E28:E29" si="3">(D28/B28)</f>
        <v>0.5</v>
      </c>
      <c r="F28" s="192"/>
      <c r="G28" s="166">
        <v>0</v>
      </c>
      <c r="H28" s="127">
        <v>0</v>
      </c>
      <c r="I28" s="128">
        <f t="shared" si="0"/>
        <v>0</v>
      </c>
      <c r="J28" s="227" t="s">
        <v>264</v>
      </c>
    </row>
    <row r="29" spans="1:10" ht="40.5" thickBot="1" x14ac:dyDescent="0.3">
      <c r="A29" s="116" t="s">
        <v>16</v>
      </c>
      <c r="B29" s="154">
        <v>2</v>
      </c>
      <c r="C29" s="115">
        <v>2</v>
      </c>
      <c r="D29" s="148">
        <v>2</v>
      </c>
      <c r="E29" s="156">
        <f t="shared" si="3"/>
        <v>1</v>
      </c>
      <c r="F29" s="192"/>
      <c r="G29" s="166">
        <v>2</v>
      </c>
      <c r="H29" s="127">
        <v>2</v>
      </c>
      <c r="I29" s="128">
        <f t="shared" si="0"/>
        <v>1</v>
      </c>
      <c r="J29" s="227" t="s">
        <v>1109</v>
      </c>
    </row>
    <row r="30" spans="1:10" s="129" customFormat="1" ht="32.25" thickBot="1" x14ac:dyDescent="0.3">
      <c r="A30" s="132" t="s">
        <v>17</v>
      </c>
      <c r="B30" s="133">
        <f>SUM(B31,B34,B41,B46,B49,B52,B55,B60,B63)</f>
        <v>52</v>
      </c>
      <c r="C30" s="133">
        <f>SUM(C31,C34,C41,C46,C49,C52,C55,C60,C63)</f>
        <v>52</v>
      </c>
      <c r="D30" s="133">
        <f>SUM(D31,D34,D41,D46,D49,D52,D55,D60,D63)</f>
        <v>49</v>
      </c>
      <c r="E30" s="134">
        <f>(D30/B30)</f>
        <v>0.94230769230769229</v>
      </c>
      <c r="F30" s="152" t="str">
        <f>IF(E30&gt;=0.5,"Đạt","Không đạt")</f>
        <v>Đạt</v>
      </c>
      <c r="G30" s="133">
        <f>SUM(G31,G34,G41,G46,G49,G52,G55,G60,G63)</f>
        <v>43</v>
      </c>
      <c r="H30" s="133">
        <f>SUM(H31,H34,H41,H46,H49,H52,H55,H60,H63)</f>
        <v>43</v>
      </c>
      <c r="I30" s="134">
        <f t="shared" si="0"/>
        <v>0.82692307692307687</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264</v>
      </c>
      <c r="G32" s="166">
        <v>2</v>
      </c>
      <c r="H32" s="127">
        <v>2</v>
      </c>
      <c r="I32" s="128">
        <f t="shared" si="0"/>
        <v>1</v>
      </c>
      <c r="J32" s="118" t="s">
        <v>591</v>
      </c>
    </row>
    <row r="33" spans="1:10" ht="28.5" thickBot="1" x14ac:dyDescent="0.3">
      <c r="A33" s="118" t="s">
        <v>20</v>
      </c>
      <c r="B33" s="154">
        <v>2</v>
      </c>
      <c r="C33" s="115">
        <v>2</v>
      </c>
      <c r="D33" s="148">
        <v>2</v>
      </c>
      <c r="E33" s="156">
        <f t="shared" si="4"/>
        <v>1</v>
      </c>
      <c r="F33" s="169" t="s">
        <v>265</v>
      </c>
      <c r="G33" s="166">
        <v>2</v>
      </c>
      <c r="H33" s="127">
        <v>2</v>
      </c>
      <c r="I33" s="128">
        <f t="shared" si="0"/>
        <v>1</v>
      </c>
      <c r="J33" s="118" t="s">
        <v>602</v>
      </c>
    </row>
    <row r="34" spans="1:10" s="129" customFormat="1" ht="32.25" thickBot="1" x14ac:dyDescent="0.3">
      <c r="A34" s="135" t="s">
        <v>21</v>
      </c>
      <c r="B34" s="136">
        <f>SUM(B35:B40)</f>
        <v>12</v>
      </c>
      <c r="C34" s="136">
        <f>SUM(C35:C40)</f>
        <v>12</v>
      </c>
      <c r="D34" s="136">
        <f>SUM(D35:D40)</f>
        <v>10</v>
      </c>
      <c r="E34" s="137">
        <f>(D34/B34)</f>
        <v>0.83333333333333337</v>
      </c>
      <c r="F34" s="136" t="str">
        <f>IF(E34&gt;=0.5,"Đạt","Không đạt")</f>
        <v>Đạt</v>
      </c>
      <c r="G34" s="136">
        <f>SUM(G35:G40)</f>
        <v>8</v>
      </c>
      <c r="H34" s="136">
        <f>SUM(H35:H40)</f>
        <v>8</v>
      </c>
      <c r="I34" s="138">
        <f t="shared" si="0"/>
        <v>0.66666666666666663</v>
      </c>
      <c r="J34" s="160" t="str">
        <f>IF(I34&gt;=0.5,"Đạt","Không đạt")</f>
        <v>Đạt</v>
      </c>
    </row>
    <row r="35" spans="1:10" ht="51.75" thickBot="1" x14ac:dyDescent="0.3">
      <c r="A35" s="120" t="s">
        <v>22</v>
      </c>
      <c r="B35" s="154">
        <v>2</v>
      </c>
      <c r="C35" s="115">
        <v>2</v>
      </c>
      <c r="D35" s="148">
        <v>2</v>
      </c>
      <c r="E35" s="156">
        <f t="shared" ref="E35:E40" si="5">(D35/B35)</f>
        <v>1</v>
      </c>
      <c r="F35" s="169" t="s">
        <v>266</v>
      </c>
      <c r="G35" s="166">
        <v>2</v>
      </c>
      <c r="H35" s="127">
        <v>2</v>
      </c>
      <c r="I35" s="128">
        <f t="shared" si="0"/>
        <v>1</v>
      </c>
      <c r="J35" s="118" t="s">
        <v>94</v>
      </c>
    </row>
    <row r="36" spans="1:10" ht="36.75" thickBot="1" x14ac:dyDescent="0.3">
      <c r="A36" s="118" t="s">
        <v>23</v>
      </c>
      <c r="B36" s="154">
        <v>2</v>
      </c>
      <c r="C36" s="115">
        <v>2</v>
      </c>
      <c r="D36" s="148">
        <v>2</v>
      </c>
      <c r="E36" s="156">
        <f t="shared" si="5"/>
        <v>1</v>
      </c>
      <c r="F36" s="169" t="s">
        <v>267</v>
      </c>
      <c r="G36" s="166">
        <v>2</v>
      </c>
      <c r="H36" s="127">
        <v>2</v>
      </c>
      <c r="I36" s="128">
        <f t="shared" si="0"/>
        <v>1</v>
      </c>
      <c r="J36" s="118" t="s">
        <v>95</v>
      </c>
    </row>
    <row r="37" spans="1:10" ht="48.75" thickBot="1" x14ac:dyDescent="0.3">
      <c r="A37" s="118" t="s">
        <v>24</v>
      </c>
      <c r="B37" s="154">
        <v>2</v>
      </c>
      <c r="C37" s="115">
        <v>2</v>
      </c>
      <c r="D37" s="148">
        <v>2</v>
      </c>
      <c r="E37" s="156">
        <f t="shared" si="5"/>
        <v>1</v>
      </c>
      <c r="F37" s="169" t="s">
        <v>268</v>
      </c>
      <c r="G37" s="166">
        <v>2</v>
      </c>
      <c r="H37" s="127">
        <v>2</v>
      </c>
      <c r="I37" s="128">
        <f t="shared" si="0"/>
        <v>1</v>
      </c>
      <c r="J37" s="118" t="s">
        <v>152</v>
      </c>
    </row>
    <row r="38" spans="1:10" ht="36.75" thickBot="1" x14ac:dyDescent="0.3">
      <c r="A38" s="118" t="s">
        <v>25</v>
      </c>
      <c r="B38" s="154">
        <v>2</v>
      </c>
      <c r="C38" s="115">
        <v>2</v>
      </c>
      <c r="D38" s="148">
        <v>2</v>
      </c>
      <c r="E38" s="156">
        <f t="shared" si="5"/>
        <v>1</v>
      </c>
      <c r="F38" s="169" t="s">
        <v>269</v>
      </c>
      <c r="G38" s="166">
        <v>2</v>
      </c>
      <c r="H38" s="127">
        <v>2</v>
      </c>
      <c r="I38" s="128">
        <f t="shared" si="0"/>
        <v>1</v>
      </c>
      <c r="J38" s="118" t="s">
        <v>469</v>
      </c>
    </row>
    <row r="39" spans="1:10" ht="48.75" thickBot="1" x14ac:dyDescent="0.3">
      <c r="A39" s="118" t="s">
        <v>26</v>
      </c>
      <c r="B39" s="154">
        <v>2</v>
      </c>
      <c r="C39" s="115">
        <v>2</v>
      </c>
      <c r="D39" s="148">
        <v>2</v>
      </c>
      <c r="E39" s="156">
        <f t="shared" si="5"/>
        <v>1</v>
      </c>
      <c r="F39" s="169" t="s">
        <v>270</v>
      </c>
      <c r="G39" s="166">
        <v>0</v>
      </c>
      <c r="H39" s="127">
        <v>0</v>
      </c>
      <c r="I39" s="128">
        <f t="shared" si="0"/>
        <v>0</v>
      </c>
      <c r="J39" s="227" t="s">
        <v>897</v>
      </c>
    </row>
    <row r="40" spans="1:10" ht="60.75" thickBot="1" x14ac:dyDescent="0.3">
      <c r="A40" s="118" t="s">
        <v>27</v>
      </c>
      <c r="B40" s="154">
        <v>2</v>
      </c>
      <c r="C40" s="115">
        <v>2</v>
      </c>
      <c r="D40" s="148">
        <v>0</v>
      </c>
      <c r="E40" s="156">
        <f t="shared" si="5"/>
        <v>0</v>
      </c>
      <c r="F40" s="169"/>
      <c r="G40" s="166">
        <v>0</v>
      </c>
      <c r="H40" s="127">
        <v>0</v>
      </c>
      <c r="I40" s="128">
        <f t="shared" si="0"/>
        <v>0</v>
      </c>
      <c r="J40" s="118" t="s">
        <v>1102</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82" t="s">
        <v>179</v>
      </c>
      <c r="G42" s="166">
        <v>2</v>
      </c>
      <c r="H42" s="127">
        <v>2</v>
      </c>
      <c r="I42" s="128">
        <f t="shared" si="0"/>
        <v>1</v>
      </c>
      <c r="J42" s="118" t="s">
        <v>512</v>
      </c>
    </row>
    <row r="43" spans="1:10" ht="36.75" thickBot="1" x14ac:dyDescent="0.3">
      <c r="A43" s="118" t="s">
        <v>30</v>
      </c>
      <c r="B43" s="154">
        <v>2</v>
      </c>
      <c r="C43" s="115">
        <v>2</v>
      </c>
      <c r="D43" s="148">
        <v>2</v>
      </c>
      <c r="E43" s="156">
        <f t="shared" si="6"/>
        <v>1</v>
      </c>
      <c r="F43" s="179" t="s">
        <v>180</v>
      </c>
      <c r="G43" s="166">
        <v>2</v>
      </c>
      <c r="H43" s="127">
        <v>2</v>
      </c>
      <c r="I43" s="128">
        <f t="shared" si="0"/>
        <v>1</v>
      </c>
      <c r="J43" s="118" t="s">
        <v>525</v>
      </c>
    </row>
    <row r="44" spans="1:10" ht="48.75" thickBot="1" x14ac:dyDescent="0.3">
      <c r="A44" s="118" t="s">
        <v>31</v>
      </c>
      <c r="B44" s="154">
        <v>2</v>
      </c>
      <c r="C44" s="115">
        <v>2</v>
      </c>
      <c r="D44" s="148">
        <v>2</v>
      </c>
      <c r="E44" s="156">
        <f t="shared" si="6"/>
        <v>1</v>
      </c>
      <c r="F44" s="182" t="s">
        <v>181</v>
      </c>
      <c r="G44" s="166">
        <v>2</v>
      </c>
      <c r="H44" s="127">
        <v>2</v>
      </c>
      <c r="I44" s="128">
        <f t="shared" si="0"/>
        <v>1</v>
      </c>
      <c r="J44" s="118" t="s">
        <v>102</v>
      </c>
    </row>
    <row r="45" spans="1:10" ht="48.75" thickBot="1" x14ac:dyDescent="0.3">
      <c r="A45" s="118" t="s">
        <v>32</v>
      </c>
      <c r="B45" s="154">
        <v>2</v>
      </c>
      <c r="C45" s="115">
        <v>2</v>
      </c>
      <c r="D45" s="148">
        <v>2</v>
      </c>
      <c r="E45" s="156">
        <f t="shared" si="6"/>
        <v>1</v>
      </c>
      <c r="F45" s="179" t="s">
        <v>182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79" t="s">
        <v>158</v>
      </c>
      <c r="G47" s="166">
        <v>2</v>
      </c>
      <c r="H47" s="127">
        <v>2</v>
      </c>
      <c r="I47" s="128">
        <f t="shared" si="0"/>
        <v>1</v>
      </c>
      <c r="J47" s="179" t="s">
        <v>513</v>
      </c>
    </row>
    <row r="48" spans="1:10" ht="60.75" thickBot="1" x14ac:dyDescent="0.3">
      <c r="A48" s="118" t="s">
        <v>34</v>
      </c>
      <c r="B48" s="154">
        <v>2</v>
      </c>
      <c r="C48" s="115">
        <v>2</v>
      </c>
      <c r="D48" s="148">
        <v>2</v>
      </c>
      <c r="E48" s="156">
        <f t="shared" si="7"/>
        <v>1</v>
      </c>
      <c r="F48" s="182"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86" t="s">
        <v>159</v>
      </c>
      <c r="G50" s="166">
        <v>2</v>
      </c>
      <c r="H50" s="127">
        <v>2</v>
      </c>
      <c r="I50" s="128">
        <f t="shared" si="0"/>
        <v>1</v>
      </c>
      <c r="J50" s="118" t="s">
        <v>159</v>
      </c>
    </row>
    <row r="51" spans="1:10" ht="28.5" thickBot="1" x14ac:dyDescent="0.3">
      <c r="A51" s="116" t="s">
        <v>36</v>
      </c>
      <c r="B51" s="154">
        <v>2</v>
      </c>
      <c r="C51" s="115">
        <v>2</v>
      </c>
      <c r="D51" s="148">
        <v>2</v>
      </c>
      <c r="E51" s="156">
        <f t="shared" si="8"/>
        <v>1</v>
      </c>
      <c r="F51" s="184" t="s">
        <v>160</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79" t="s">
        <v>106</v>
      </c>
      <c r="G53" s="166">
        <v>0</v>
      </c>
      <c r="H53" s="127">
        <v>0</v>
      </c>
      <c r="I53" s="128">
        <f t="shared" si="0"/>
        <v>0</v>
      </c>
      <c r="J53" s="227" t="s">
        <v>527</v>
      </c>
    </row>
    <row r="54" spans="1:10" ht="60.75" thickBot="1" x14ac:dyDescent="0.3">
      <c r="A54" s="118" t="s">
        <v>38</v>
      </c>
      <c r="B54" s="154">
        <v>2</v>
      </c>
      <c r="C54" s="115">
        <v>2</v>
      </c>
      <c r="D54" s="148">
        <v>2</v>
      </c>
      <c r="E54" s="156">
        <f t="shared" si="9"/>
        <v>1</v>
      </c>
      <c r="F54" s="179" t="s">
        <v>106</v>
      </c>
      <c r="G54" s="166">
        <v>2</v>
      </c>
      <c r="H54" s="127">
        <v>2</v>
      </c>
      <c r="I54" s="128">
        <f t="shared" si="0"/>
        <v>1</v>
      </c>
      <c r="J54" s="227" t="s">
        <v>1099</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75" thickBot="1" x14ac:dyDescent="0.3">
      <c r="A56" s="118" t="s">
        <v>39</v>
      </c>
      <c r="B56" s="154">
        <v>2</v>
      </c>
      <c r="C56" s="115">
        <v>2</v>
      </c>
      <c r="D56" s="148">
        <v>2</v>
      </c>
      <c r="E56" s="156">
        <f t="shared" ref="E56:E59" si="10">(D56/B56)</f>
        <v>1</v>
      </c>
      <c r="F56" s="179" t="s">
        <v>161</v>
      </c>
      <c r="G56" s="166">
        <v>2</v>
      </c>
      <c r="H56" s="127">
        <v>2</v>
      </c>
      <c r="I56" s="128">
        <f t="shared" si="0"/>
        <v>1</v>
      </c>
      <c r="J56" s="118" t="s">
        <v>1100</v>
      </c>
    </row>
    <row r="57" spans="1:10" ht="60.75" thickBot="1" x14ac:dyDescent="0.3">
      <c r="A57" s="118" t="s">
        <v>40</v>
      </c>
      <c r="B57" s="154">
        <v>2</v>
      </c>
      <c r="C57" s="115">
        <v>2</v>
      </c>
      <c r="D57" s="148">
        <v>2</v>
      </c>
      <c r="E57" s="156">
        <f t="shared" si="10"/>
        <v>1</v>
      </c>
      <c r="F57" s="179" t="s">
        <v>161</v>
      </c>
      <c r="G57" s="166">
        <v>2</v>
      </c>
      <c r="H57" s="127">
        <v>2</v>
      </c>
      <c r="I57" s="128">
        <f t="shared" si="0"/>
        <v>1</v>
      </c>
      <c r="J57" s="118" t="s">
        <v>1110</v>
      </c>
    </row>
    <row r="58" spans="1:10" ht="60.75" thickBot="1" x14ac:dyDescent="0.3">
      <c r="A58" s="118" t="s">
        <v>41</v>
      </c>
      <c r="B58" s="154">
        <v>2</v>
      </c>
      <c r="C58" s="115">
        <v>2</v>
      </c>
      <c r="D58" s="148">
        <v>2</v>
      </c>
      <c r="E58" s="156">
        <f t="shared" si="10"/>
        <v>1</v>
      </c>
      <c r="F58" s="179" t="s">
        <v>161</v>
      </c>
      <c r="G58" s="166">
        <v>1</v>
      </c>
      <c r="H58" s="127">
        <v>1</v>
      </c>
      <c r="I58" s="128">
        <f t="shared" si="0"/>
        <v>0.5</v>
      </c>
      <c r="J58" s="118" t="s">
        <v>950</v>
      </c>
    </row>
    <row r="59" spans="1:10" ht="48.75" thickBot="1" x14ac:dyDescent="0.3">
      <c r="A59" s="118" t="s">
        <v>42</v>
      </c>
      <c r="B59" s="154">
        <v>2</v>
      </c>
      <c r="C59" s="115">
        <v>2</v>
      </c>
      <c r="D59" s="148">
        <v>2</v>
      </c>
      <c r="E59" s="156">
        <f t="shared" si="10"/>
        <v>1</v>
      </c>
      <c r="F59" s="179" t="s">
        <v>161</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79" t="s">
        <v>183</v>
      </c>
      <c r="G61" s="166">
        <v>2</v>
      </c>
      <c r="H61" s="127">
        <v>2</v>
      </c>
      <c r="I61" s="128">
        <f t="shared" si="0"/>
        <v>1</v>
      </c>
      <c r="J61" s="289" t="s">
        <v>112</v>
      </c>
    </row>
    <row r="62" spans="1:10" ht="36.75" thickBot="1" x14ac:dyDescent="0.3">
      <c r="A62" s="118" t="s">
        <v>44</v>
      </c>
      <c r="B62" s="154">
        <v>2</v>
      </c>
      <c r="C62" s="126">
        <v>2</v>
      </c>
      <c r="D62" s="148">
        <v>2</v>
      </c>
      <c r="E62" s="156">
        <f t="shared" si="11"/>
        <v>1</v>
      </c>
      <c r="F62" s="186" t="s">
        <v>163</v>
      </c>
      <c r="G62" s="166">
        <v>2</v>
      </c>
      <c r="H62" s="127">
        <v>2</v>
      </c>
      <c r="I62" s="128">
        <f t="shared" si="0"/>
        <v>1</v>
      </c>
      <c r="J62" s="118" t="s">
        <v>956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2</v>
      </c>
      <c r="E64" s="156">
        <f t="shared" ref="E64:E65" si="12">(D64/B64)</f>
        <v>1</v>
      </c>
      <c r="F64" s="169" t="s">
        <v>271</v>
      </c>
      <c r="G64" s="166">
        <v>2</v>
      </c>
      <c r="H64" s="127">
        <v>2</v>
      </c>
      <c r="I64" s="128">
        <f t="shared" si="0"/>
        <v>1</v>
      </c>
      <c r="J64" s="118" t="s">
        <v>1097</v>
      </c>
    </row>
    <row r="65" spans="1:10" ht="108.75" thickBot="1" x14ac:dyDescent="0.3">
      <c r="A65" s="121" t="s">
        <v>46</v>
      </c>
      <c r="B65" s="154">
        <v>2</v>
      </c>
      <c r="C65" s="126">
        <v>2</v>
      </c>
      <c r="D65" s="148">
        <v>1</v>
      </c>
      <c r="E65" s="156">
        <f t="shared" si="12"/>
        <v>0.5</v>
      </c>
      <c r="F65" s="169" t="s">
        <v>272</v>
      </c>
      <c r="G65" s="166">
        <v>1</v>
      </c>
      <c r="H65" s="127">
        <v>1</v>
      </c>
      <c r="I65" s="128">
        <f t="shared" si="0"/>
        <v>0.5</v>
      </c>
      <c r="J65" s="226" t="s">
        <v>958</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133">
        <f>SUM(G67,G72,G75)</f>
        <v>9</v>
      </c>
      <c r="H66" s="133">
        <f>SUM(H67,H72,H75)</f>
        <v>9</v>
      </c>
      <c r="I66" s="134">
        <f t="shared" si="0"/>
        <v>0.5625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5</v>
      </c>
      <c r="H67" s="136">
        <f>SUM(H68:H71)</f>
        <v>5</v>
      </c>
      <c r="I67" s="138">
        <f t="shared" si="0"/>
        <v>0.625</v>
      </c>
      <c r="J67" s="136" t="str">
        <f>IF(I67&gt;=0.5,"Đạt","Không đạt")</f>
        <v>Đạt</v>
      </c>
    </row>
    <row r="68" spans="1:10" ht="72.75" thickBot="1" x14ac:dyDescent="0.3">
      <c r="A68" s="121" t="s">
        <v>49</v>
      </c>
      <c r="B68" s="154">
        <v>2</v>
      </c>
      <c r="C68" s="126">
        <v>2</v>
      </c>
      <c r="D68" s="148">
        <v>2</v>
      </c>
      <c r="E68" s="156">
        <f t="shared" ref="E68:E71" si="13">(D68/B68)</f>
        <v>1</v>
      </c>
      <c r="F68" s="169" t="s">
        <v>273</v>
      </c>
      <c r="G68" s="166">
        <v>2</v>
      </c>
      <c r="H68" s="127">
        <v>2</v>
      </c>
      <c r="I68" s="128">
        <f t="shared" si="0"/>
        <v>1</v>
      </c>
      <c r="J68" s="118" t="s">
        <v>531</v>
      </c>
    </row>
    <row r="69" spans="1:10" ht="24.75" thickBot="1" x14ac:dyDescent="0.3">
      <c r="A69" s="121" t="s">
        <v>50</v>
      </c>
      <c r="B69" s="154">
        <v>2</v>
      </c>
      <c r="C69" s="126">
        <v>2</v>
      </c>
      <c r="D69" s="148">
        <v>2</v>
      </c>
      <c r="E69" s="156">
        <f t="shared" si="13"/>
        <v>1</v>
      </c>
      <c r="F69" s="169" t="s">
        <v>274</v>
      </c>
      <c r="G69" s="166">
        <v>0</v>
      </c>
      <c r="H69" s="127">
        <v>0</v>
      </c>
      <c r="I69" s="128">
        <f t="shared" si="0"/>
        <v>0</v>
      </c>
      <c r="J69" s="291" t="s">
        <v>596</v>
      </c>
    </row>
    <row r="70" spans="1:10" ht="48.75" thickBot="1" x14ac:dyDescent="0.3">
      <c r="A70" s="121" t="s">
        <v>51</v>
      </c>
      <c r="B70" s="154">
        <v>2</v>
      </c>
      <c r="C70" s="126">
        <v>2</v>
      </c>
      <c r="D70" s="148">
        <v>2</v>
      </c>
      <c r="E70" s="156">
        <f t="shared" si="13"/>
        <v>1</v>
      </c>
      <c r="F70" s="169" t="s">
        <v>275</v>
      </c>
      <c r="G70" s="166">
        <v>1</v>
      </c>
      <c r="H70" s="127">
        <v>1</v>
      </c>
      <c r="I70" s="128">
        <f t="shared" si="0"/>
        <v>0.5</v>
      </c>
      <c r="J70" s="226" t="s">
        <v>836</v>
      </c>
    </row>
    <row r="71" spans="1:10" ht="72.75" thickBot="1" x14ac:dyDescent="0.3">
      <c r="A71" s="121" t="s">
        <v>52</v>
      </c>
      <c r="B71" s="154">
        <v>2</v>
      </c>
      <c r="C71" s="126">
        <v>2</v>
      </c>
      <c r="D71" s="148">
        <v>2</v>
      </c>
      <c r="E71" s="156">
        <f t="shared" si="13"/>
        <v>1</v>
      </c>
      <c r="F71" s="169" t="s">
        <v>276</v>
      </c>
      <c r="G71" s="166">
        <v>2</v>
      </c>
      <c r="H71" s="127">
        <v>2</v>
      </c>
      <c r="I71" s="128">
        <f t="shared" si="0"/>
        <v>1</v>
      </c>
      <c r="J71" s="118" t="s">
        <v>592</v>
      </c>
    </row>
    <row r="72" spans="1:10" s="129" customFormat="1" ht="48" thickBot="1" x14ac:dyDescent="0.3">
      <c r="A72" s="140" t="s">
        <v>63</v>
      </c>
      <c r="B72" s="136">
        <f>SUM(B73:B74)</f>
        <v>4</v>
      </c>
      <c r="C72" s="136">
        <f>SUM(C73:C74)</f>
        <v>4</v>
      </c>
      <c r="D72" s="136">
        <f>SUM(D73:D74)</f>
        <v>1</v>
      </c>
      <c r="E72" s="137">
        <f>(D72/B72)</f>
        <v>0.25</v>
      </c>
      <c r="F72" s="136" t="str">
        <f>IF(E72&gt;=0.5,"Đạt","Không đạt")</f>
        <v>Không 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1</v>
      </c>
      <c r="E73" s="156">
        <f t="shared" ref="E73:E74" si="14">(D73/B73)</f>
        <v>0.5</v>
      </c>
      <c r="F73" s="198" t="s">
        <v>277</v>
      </c>
      <c r="G73" s="166">
        <v>2</v>
      </c>
      <c r="H73" s="127">
        <v>2</v>
      </c>
      <c r="I73" s="128">
        <f t="shared" si="0"/>
        <v>1</v>
      </c>
      <c r="J73" s="179" t="s">
        <v>951</v>
      </c>
    </row>
    <row r="74" spans="1:10" ht="36.75" thickBot="1" x14ac:dyDescent="0.3">
      <c r="A74" s="121" t="s">
        <v>54</v>
      </c>
      <c r="B74" s="154">
        <v>2</v>
      </c>
      <c r="C74" s="126">
        <v>2</v>
      </c>
      <c r="D74" s="148">
        <v>0</v>
      </c>
      <c r="E74" s="156">
        <f t="shared" si="14"/>
        <v>0</v>
      </c>
      <c r="F74" s="169"/>
      <c r="G74" s="166">
        <v>0</v>
      </c>
      <c r="H74" s="127">
        <v>0</v>
      </c>
      <c r="I74" s="128">
        <f t="shared" si="0"/>
        <v>0</v>
      </c>
      <c r="J74" s="292"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92" t="s">
        <v>278</v>
      </c>
      <c r="G76" s="166">
        <v>2</v>
      </c>
      <c r="H76" s="127">
        <v>2</v>
      </c>
      <c r="I76" s="128">
        <f t="shared" si="0"/>
        <v>1</v>
      </c>
      <c r="J76" s="350" t="s">
        <v>207</v>
      </c>
    </row>
    <row r="77" spans="1:10" ht="36.75" thickBot="1" x14ac:dyDescent="0.3">
      <c r="A77" s="121" t="s">
        <v>56</v>
      </c>
      <c r="B77" s="154">
        <v>2</v>
      </c>
      <c r="C77" s="126">
        <v>2</v>
      </c>
      <c r="D77" s="148">
        <v>0</v>
      </c>
      <c r="E77" s="156">
        <f t="shared" si="15"/>
        <v>0</v>
      </c>
      <c r="F77" s="173"/>
      <c r="G77" s="166">
        <v>0</v>
      </c>
      <c r="H77" s="127">
        <v>0</v>
      </c>
      <c r="I77" s="128">
        <f t="shared" si="0"/>
        <v>0</v>
      </c>
      <c r="J77" s="351" t="s">
        <v>536</v>
      </c>
    </row>
    <row r="78" spans="1:10" ht="16.5" thickBot="1" x14ac:dyDescent="0.3">
      <c r="A78" s="122" t="s">
        <v>57</v>
      </c>
      <c r="B78" s="153">
        <f>SUM(B16,B30,B66)</f>
        <v>88</v>
      </c>
      <c r="C78" s="117">
        <f>SUM(C16,C30,C66)</f>
        <v>88</v>
      </c>
      <c r="D78" s="124">
        <f>SUM(D16,D30,D66)</f>
        <v>77</v>
      </c>
      <c r="E78" s="164">
        <f>(D78/B78)</f>
        <v>0.875</v>
      </c>
      <c r="F78" s="115"/>
      <c r="G78" s="165">
        <f>SUM(G16,G30,G66)</f>
        <v>64</v>
      </c>
      <c r="H78" s="124">
        <f>SUM(H16,H30,H66)</f>
        <v>64</v>
      </c>
      <c r="I78" s="164">
        <f t="shared" si="0"/>
        <v>0.72727272727272729</v>
      </c>
      <c r="J78" s="115"/>
    </row>
    <row r="79" spans="1:10" ht="16.5" thickBot="1" x14ac:dyDescent="0.3">
      <c r="A79" s="122" t="s">
        <v>58</v>
      </c>
      <c r="B79" s="153">
        <v>100</v>
      </c>
      <c r="C79" s="117">
        <f>(C78*B79)/B78</f>
        <v>100</v>
      </c>
      <c r="D79" s="125">
        <f>(D78*B79)/B78</f>
        <v>87.5</v>
      </c>
      <c r="E79" s="164">
        <f>(D79/B79)</f>
        <v>0.875</v>
      </c>
      <c r="F79" s="115"/>
      <c r="G79" s="167">
        <f>(G78/B78)*100</f>
        <v>72.727272727272734</v>
      </c>
      <c r="H79" s="125">
        <f>(H78*B79)/B78</f>
        <v>72.727272727272734</v>
      </c>
      <c r="I79" s="164">
        <f t="shared" si="0"/>
        <v>0.72727272727272729</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1111</v>
      </c>
      <c r="B86" s="390"/>
      <c r="C86" s="390"/>
      <c r="D86" s="390"/>
      <c r="E86" s="390"/>
      <c r="I86" s="377" t="s">
        <v>80</v>
      </c>
      <c r="J86" s="378"/>
    </row>
    <row r="87" spans="1:10" ht="16.899999999999999" x14ac:dyDescent="0.3">
      <c r="B87" s="142"/>
      <c r="C87" s="142"/>
      <c r="D87" s="149"/>
      <c r="E87" s="149"/>
    </row>
    <row r="88" spans="1:10" ht="16.5" x14ac:dyDescent="0.25">
      <c r="B88" s="143"/>
      <c r="C88" s="143"/>
      <c r="D88" s="150"/>
      <c r="E88" s="150"/>
    </row>
    <row r="89" spans="1:10" ht="16.5" x14ac:dyDescent="0.25">
      <c r="B89" s="144"/>
      <c r="C89" s="144"/>
      <c r="D89" s="151"/>
      <c r="E89" s="151"/>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3"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topLeftCell="A75" zoomScale="115" zoomScaleNormal="115" workbookViewId="0">
      <selection activeCell="F85" sqref="F85"/>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279</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v>17</v>
      </c>
      <c r="E16" s="134">
        <f>(D16/B16)</f>
        <v>0.85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1</v>
      </c>
      <c r="E18" s="156">
        <f>(D18/B18)</f>
        <v>0.5</v>
      </c>
      <c r="F18" s="198" t="s">
        <v>126</v>
      </c>
      <c r="G18" s="166">
        <v>2</v>
      </c>
      <c r="H18" s="127">
        <v>2</v>
      </c>
      <c r="I18" s="128">
        <f t="shared" si="0"/>
        <v>1</v>
      </c>
      <c r="J18" s="183" t="s">
        <v>516</v>
      </c>
    </row>
    <row r="19" spans="1:10" ht="36.75" thickBot="1" x14ac:dyDescent="0.3">
      <c r="A19" s="118" t="s">
        <v>7</v>
      </c>
      <c r="B19" s="154">
        <v>2</v>
      </c>
      <c r="C19" s="115">
        <v>2</v>
      </c>
      <c r="D19" s="148">
        <v>2</v>
      </c>
      <c r="E19" s="156">
        <f t="shared" ref="E19:E23" si="1">(D19/B19)</f>
        <v>1</v>
      </c>
      <c r="F19" s="179" t="s">
        <v>127</v>
      </c>
      <c r="G19" s="166">
        <v>2</v>
      </c>
      <c r="H19" s="127">
        <v>2</v>
      </c>
      <c r="I19" s="128">
        <f t="shared" si="0"/>
        <v>1</v>
      </c>
      <c r="J19" s="118" t="s">
        <v>517</v>
      </c>
    </row>
    <row r="20" spans="1:10" ht="36.75" thickBot="1" x14ac:dyDescent="0.3">
      <c r="A20" s="118" t="s">
        <v>8</v>
      </c>
      <c r="B20" s="154">
        <v>2</v>
      </c>
      <c r="C20" s="115">
        <v>2</v>
      </c>
      <c r="D20" s="148">
        <v>2</v>
      </c>
      <c r="E20" s="156">
        <f t="shared" si="1"/>
        <v>1</v>
      </c>
      <c r="F20" s="182" t="s">
        <v>127</v>
      </c>
      <c r="G20" s="166">
        <v>2</v>
      </c>
      <c r="H20" s="127">
        <v>2</v>
      </c>
      <c r="I20" s="128">
        <f t="shared" si="0"/>
        <v>1</v>
      </c>
      <c r="J20" s="118" t="s">
        <v>517</v>
      </c>
    </row>
    <row r="21" spans="1:10" ht="60.75" thickBot="1" x14ac:dyDescent="0.3">
      <c r="A21" s="118" t="s">
        <v>9</v>
      </c>
      <c r="B21" s="154">
        <v>2</v>
      </c>
      <c r="C21" s="115">
        <v>2</v>
      </c>
      <c r="D21" s="148">
        <v>2</v>
      </c>
      <c r="E21" s="156">
        <f t="shared" si="1"/>
        <v>1</v>
      </c>
      <c r="F21" s="179" t="s">
        <v>127</v>
      </c>
      <c r="G21" s="166">
        <v>2</v>
      </c>
      <c r="H21" s="127">
        <v>2</v>
      </c>
      <c r="I21" s="128">
        <f t="shared" si="0"/>
        <v>1</v>
      </c>
      <c r="J21" s="118" t="s">
        <v>518</v>
      </c>
    </row>
    <row r="22" spans="1:10" ht="36.75" thickBot="1" x14ac:dyDescent="0.3">
      <c r="A22" s="118" t="s">
        <v>10</v>
      </c>
      <c r="B22" s="154">
        <v>2</v>
      </c>
      <c r="C22" s="115">
        <v>2</v>
      </c>
      <c r="D22" s="148">
        <v>2</v>
      </c>
      <c r="E22" s="156">
        <f t="shared" si="1"/>
        <v>1</v>
      </c>
      <c r="F22" s="182" t="s">
        <v>127</v>
      </c>
      <c r="G22" s="166">
        <v>2</v>
      </c>
      <c r="H22" s="127">
        <v>2</v>
      </c>
      <c r="I22" s="128">
        <f t="shared" si="0"/>
        <v>1</v>
      </c>
      <c r="J22" s="118" t="s">
        <v>519</v>
      </c>
    </row>
    <row r="23" spans="1:10" ht="48.75" thickBot="1" x14ac:dyDescent="0.3">
      <c r="A23" s="118" t="s">
        <v>11</v>
      </c>
      <c r="B23" s="154">
        <v>2</v>
      </c>
      <c r="C23" s="115">
        <v>2</v>
      </c>
      <c r="D23" s="148">
        <v>2</v>
      </c>
      <c r="E23" s="156">
        <f t="shared" si="1"/>
        <v>1</v>
      </c>
      <c r="F23" s="179" t="s">
        <v>280</v>
      </c>
      <c r="G23" s="166">
        <v>0</v>
      </c>
      <c r="H23" s="127">
        <v>0</v>
      </c>
      <c r="I23" s="128">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169"/>
      <c r="G25" s="166">
        <v>0</v>
      </c>
      <c r="H25" s="127">
        <v>0</v>
      </c>
      <c r="I25" s="128">
        <f t="shared" si="0"/>
        <v>0</v>
      </c>
      <c r="J25" s="179" t="s">
        <v>593</v>
      </c>
    </row>
    <row r="26" spans="1:10" ht="64.5" thickBot="1" x14ac:dyDescent="0.3">
      <c r="A26" s="116" t="s">
        <v>13</v>
      </c>
      <c r="B26" s="154">
        <v>2</v>
      </c>
      <c r="C26" s="115">
        <v>2</v>
      </c>
      <c r="D26" s="148">
        <v>2</v>
      </c>
      <c r="E26" s="156">
        <f t="shared" si="2"/>
        <v>1</v>
      </c>
      <c r="F26" s="198" t="s">
        <v>129</v>
      </c>
      <c r="G26" s="166">
        <v>2</v>
      </c>
      <c r="H26" s="127">
        <v>2</v>
      </c>
      <c r="I26" s="128">
        <f t="shared" si="0"/>
        <v>1</v>
      </c>
      <c r="J26" s="352" t="s">
        <v>594</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79" t="s">
        <v>130</v>
      </c>
      <c r="G28" s="166">
        <v>2</v>
      </c>
      <c r="H28" s="127">
        <v>2</v>
      </c>
      <c r="I28" s="128">
        <f t="shared" si="0"/>
        <v>1</v>
      </c>
      <c r="J28" s="227" t="s">
        <v>968</v>
      </c>
    </row>
    <row r="29" spans="1:10" ht="40.5" thickBot="1" x14ac:dyDescent="0.3">
      <c r="A29" s="116" t="s">
        <v>16</v>
      </c>
      <c r="B29" s="154">
        <v>2</v>
      </c>
      <c r="C29" s="115">
        <v>2</v>
      </c>
      <c r="D29" s="148">
        <v>2</v>
      </c>
      <c r="E29" s="156">
        <f t="shared" si="3"/>
        <v>1</v>
      </c>
      <c r="F29" s="179" t="s">
        <v>131</v>
      </c>
      <c r="G29" s="166">
        <v>2</v>
      </c>
      <c r="H29" s="127">
        <v>2</v>
      </c>
      <c r="I29" s="128">
        <f t="shared" si="0"/>
        <v>1</v>
      </c>
      <c r="J29" s="118" t="s">
        <v>969</v>
      </c>
    </row>
    <row r="30" spans="1:10" s="129" customFormat="1" ht="32.25" thickBot="1" x14ac:dyDescent="0.3">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83" t="s">
        <v>281</v>
      </c>
      <c r="G32" s="166">
        <v>2</v>
      </c>
      <c r="H32" s="127">
        <v>2</v>
      </c>
      <c r="I32" s="128">
        <f t="shared" si="0"/>
        <v>1</v>
      </c>
      <c r="J32" s="118" t="s">
        <v>970</v>
      </c>
    </row>
    <row r="33" spans="1:10" ht="28.5" thickBot="1" x14ac:dyDescent="0.3">
      <c r="A33" s="118" t="s">
        <v>20</v>
      </c>
      <c r="B33" s="154">
        <v>2</v>
      </c>
      <c r="C33" s="115">
        <v>2</v>
      </c>
      <c r="D33" s="148">
        <v>2</v>
      </c>
      <c r="E33" s="156">
        <f t="shared" si="4"/>
        <v>1</v>
      </c>
      <c r="F33" s="200" t="s">
        <v>133</v>
      </c>
      <c r="G33" s="166">
        <v>2</v>
      </c>
      <c r="H33" s="127">
        <v>2</v>
      </c>
      <c r="I33" s="128">
        <f t="shared" si="0"/>
        <v>1</v>
      </c>
      <c r="J33" s="118" t="s">
        <v>868</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98" t="s">
        <v>127</v>
      </c>
      <c r="G35" s="166">
        <v>2</v>
      </c>
      <c r="H35" s="127">
        <v>2</v>
      </c>
      <c r="I35" s="128">
        <f t="shared" si="0"/>
        <v>1</v>
      </c>
      <c r="J35" s="118" t="s">
        <v>94</v>
      </c>
    </row>
    <row r="36" spans="1:10" ht="36.75" thickBot="1" x14ac:dyDescent="0.3">
      <c r="A36" s="118" t="s">
        <v>23</v>
      </c>
      <c r="B36" s="154">
        <v>2</v>
      </c>
      <c r="C36" s="115">
        <v>2</v>
      </c>
      <c r="D36" s="148">
        <v>2</v>
      </c>
      <c r="E36" s="156">
        <f t="shared" si="5"/>
        <v>1</v>
      </c>
      <c r="F36" s="183" t="s">
        <v>127</v>
      </c>
      <c r="G36" s="166">
        <v>2</v>
      </c>
      <c r="H36" s="127">
        <v>2</v>
      </c>
      <c r="I36" s="128">
        <f t="shared" si="0"/>
        <v>1</v>
      </c>
      <c r="J36" s="118" t="s">
        <v>95</v>
      </c>
    </row>
    <row r="37" spans="1:10" ht="48.75" thickBot="1" x14ac:dyDescent="0.3">
      <c r="A37" s="118" t="s">
        <v>24</v>
      </c>
      <c r="B37" s="154">
        <v>2</v>
      </c>
      <c r="C37" s="115">
        <v>2</v>
      </c>
      <c r="D37" s="148">
        <v>2</v>
      </c>
      <c r="E37" s="156">
        <f t="shared" si="5"/>
        <v>1</v>
      </c>
      <c r="F37" s="198" t="s">
        <v>127</v>
      </c>
      <c r="G37" s="166">
        <v>2</v>
      </c>
      <c r="H37" s="127">
        <v>2</v>
      </c>
      <c r="I37" s="128">
        <f t="shared" si="0"/>
        <v>1</v>
      </c>
      <c r="J37" s="118" t="s">
        <v>152</v>
      </c>
    </row>
    <row r="38" spans="1:10" ht="36.75" thickBot="1" x14ac:dyDescent="0.3">
      <c r="A38" s="118" t="s">
        <v>25</v>
      </c>
      <c r="B38" s="154">
        <v>2</v>
      </c>
      <c r="C38" s="115">
        <v>2</v>
      </c>
      <c r="D38" s="148">
        <v>2</v>
      </c>
      <c r="E38" s="156">
        <f t="shared" si="5"/>
        <v>1</v>
      </c>
      <c r="F38" s="183" t="s">
        <v>134</v>
      </c>
      <c r="G38" s="166">
        <v>2</v>
      </c>
      <c r="H38" s="127">
        <v>2</v>
      </c>
      <c r="I38" s="128">
        <f t="shared" si="0"/>
        <v>1</v>
      </c>
      <c r="J38" s="118" t="s">
        <v>469</v>
      </c>
    </row>
    <row r="39" spans="1:10" ht="48.75" thickBot="1" x14ac:dyDescent="0.3">
      <c r="A39" s="118" t="s">
        <v>26</v>
      </c>
      <c r="B39" s="154">
        <v>2</v>
      </c>
      <c r="C39" s="115">
        <v>2</v>
      </c>
      <c r="D39" s="148">
        <v>2</v>
      </c>
      <c r="E39" s="156">
        <f t="shared" si="5"/>
        <v>1</v>
      </c>
      <c r="F39" s="198" t="s">
        <v>134</v>
      </c>
      <c r="G39" s="166">
        <v>0</v>
      </c>
      <c r="H39" s="127">
        <v>0</v>
      </c>
      <c r="I39" s="128">
        <f t="shared" si="0"/>
        <v>0</v>
      </c>
      <c r="J39" s="227" t="s">
        <v>897</v>
      </c>
    </row>
    <row r="40" spans="1:10" ht="60.75" thickBot="1" x14ac:dyDescent="0.3">
      <c r="A40" s="118" t="s">
        <v>27</v>
      </c>
      <c r="B40" s="154">
        <v>2</v>
      </c>
      <c r="C40" s="115">
        <v>2</v>
      </c>
      <c r="D40" s="148">
        <v>2</v>
      </c>
      <c r="E40" s="156">
        <f t="shared" si="5"/>
        <v>1</v>
      </c>
      <c r="F40" s="183" t="s">
        <v>134</v>
      </c>
      <c r="G40" s="166">
        <v>2</v>
      </c>
      <c r="H40" s="127">
        <v>2</v>
      </c>
      <c r="I40" s="128">
        <f t="shared" si="0"/>
        <v>1</v>
      </c>
      <c r="J40" s="118" t="s">
        <v>524</v>
      </c>
    </row>
    <row r="41" spans="1:10" s="129" customFormat="1" ht="32.25" thickBot="1" x14ac:dyDescent="0.3">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98" t="s">
        <v>127</v>
      </c>
      <c r="G42" s="166">
        <v>2</v>
      </c>
      <c r="H42" s="127">
        <v>2</v>
      </c>
      <c r="I42" s="128">
        <f t="shared" si="0"/>
        <v>1</v>
      </c>
      <c r="J42" s="118" t="s">
        <v>512</v>
      </c>
    </row>
    <row r="43" spans="1:10" ht="36.75" thickBot="1" x14ac:dyDescent="0.3">
      <c r="A43" s="118" t="s">
        <v>30</v>
      </c>
      <c r="B43" s="154">
        <v>2</v>
      </c>
      <c r="C43" s="115">
        <v>2</v>
      </c>
      <c r="D43" s="148">
        <v>2</v>
      </c>
      <c r="E43" s="156">
        <f t="shared" si="6"/>
        <v>1</v>
      </c>
      <c r="F43" s="183" t="s">
        <v>127</v>
      </c>
      <c r="G43" s="166">
        <v>2</v>
      </c>
      <c r="H43" s="127">
        <v>2</v>
      </c>
      <c r="I43" s="128">
        <f t="shared" si="0"/>
        <v>1</v>
      </c>
      <c r="J43" s="118" t="s">
        <v>101</v>
      </c>
    </row>
    <row r="44" spans="1:10" ht="48.75" thickBot="1" x14ac:dyDescent="0.3">
      <c r="A44" s="118" t="s">
        <v>31</v>
      </c>
      <c r="B44" s="154">
        <v>2</v>
      </c>
      <c r="C44" s="115">
        <v>2</v>
      </c>
      <c r="D44" s="148">
        <v>1</v>
      </c>
      <c r="E44" s="156">
        <f t="shared" si="6"/>
        <v>0.5</v>
      </c>
      <c r="F44" s="198" t="s">
        <v>127</v>
      </c>
      <c r="G44" s="166">
        <v>2</v>
      </c>
      <c r="H44" s="127">
        <v>2</v>
      </c>
      <c r="I44" s="128">
        <f t="shared" si="0"/>
        <v>1</v>
      </c>
      <c r="J44" s="118" t="s">
        <v>102</v>
      </c>
    </row>
    <row r="45" spans="1:10" ht="48.75" thickBot="1" x14ac:dyDescent="0.3">
      <c r="A45" s="118" t="s">
        <v>32</v>
      </c>
      <c r="B45" s="154">
        <v>2</v>
      </c>
      <c r="C45" s="115">
        <v>2</v>
      </c>
      <c r="D45" s="148">
        <v>2</v>
      </c>
      <c r="E45" s="156">
        <f t="shared" si="6"/>
        <v>1</v>
      </c>
      <c r="F45" s="183" t="s">
        <v>134</v>
      </c>
      <c r="G45" s="166">
        <v>2</v>
      </c>
      <c r="H45" s="127">
        <v>2</v>
      </c>
      <c r="I45" s="128">
        <f t="shared" si="0"/>
        <v>1</v>
      </c>
      <c r="J45" s="118" t="s">
        <v>102</v>
      </c>
    </row>
    <row r="46" spans="1:10" s="129" customFormat="1" ht="48" thickBot="1" x14ac:dyDescent="0.3">
      <c r="A46" s="135" t="s">
        <v>66</v>
      </c>
      <c r="B46" s="136">
        <f>SUM(B47:B48)</f>
        <v>4</v>
      </c>
      <c r="C46" s="136">
        <f>SUM(C47:C48)</f>
        <v>4</v>
      </c>
      <c r="D46" s="136">
        <f>SUM(D47:D48)</f>
        <v>3</v>
      </c>
      <c r="E46" s="137">
        <f>(D46/B46)</f>
        <v>0.75</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79" t="s">
        <v>134</v>
      </c>
      <c r="G47" s="166">
        <v>2</v>
      </c>
      <c r="H47" s="127">
        <v>2</v>
      </c>
      <c r="I47" s="128">
        <f t="shared" si="0"/>
        <v>1</v>
      </c>
      <c r="J47" s="179" t="s">
        <v>513</v>
      </c>
    </row>
    <row r="48" spans="1:10" ht="60.75" thickBot="1" x14ac:dyDescent="0.3">
      <c r="A48" s="118" t="s">
        <v>34</v>
      </c>
      <c r="B48" s="154">
        <v>2</v>
      </c>
      <c r="C48" s="115">
        <v>2</v>
      </c>
      <c r="D48" s="148">
        <v>1</v>
      </c>
      <c r="E48" s="156">
        <f t="shared" si="7"/>
        <v>0.5</v>
      </c>
      <c r="F48" s="182" t="s">
        <v>135</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98" t="s">
        <v>136</v>
      </c>
      <c r="G50" s="166">
        <v>2</v>
      </c>
      <c r="H50" s="127">
        <v>2</v>
      </c>
      <c r="I50" s="128">
        <f t="shared" si="0"/>
        <v>1</v>
      </c>
      <c r="J50" s="118" t="s">
        <v>159</v>
      </c>
    </row>
    <row r="51" spans="1:10" ht="28.5" thickBot="1" x14ac:dyDescent="0.3">
      <c r="A51" s="116" t="s">
        <v>36</v>
      </c>
      <c r="B51" s="154">
        <v>2</v>
      </c>
      <c r="C51" s="115">
        <v>2</v>
      </c>
      <c r="D51" s="148">
        <v>2</v>
      </c>
      <c r="E51" s="156">
        <f t="shared" si="8"/>
        <v>1</v>
      </c>
      <c r="F51" s="169" t="s">
        <v>127</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69" t="s">
        <v>127</v>
      </c>
      <c r="G53" s="166">
        <v>0</v>
      </c>
      <c r="H53" s="127">
        <v>0</v>
      </c>
      <c r="I53" s="128">
        <f t="shared" si="0"/>
        <v>0</v>
      </c>
      <c r="J53" s="227" t="s">
        <v>527</v>
      </c>
    </row>
    <row r="54" spans="1:10" ht="60.75" thickBot="1" x14ac:dyDescent="0.3">
      <c r="A54" s="118" t="s">
        <v>38</v>
      </c>
      <c r="B54" s="154">
        <v>2</v>
      </c>
      <c r="C54" s="115">
        <v>2</v>
      </c>
      <c r="D54" s="148">
        <v>2</v>
      </c>
      <c r="E54" s="156">
        <f t="shared" si="9"/>
        <v>1</v>
      </c>
      <c r="F54" s="169" t="s">
        <v>127</v>
      </c>
      <c r="G54" s="166">
        <v>2</v>
      </c>
      <c r="H54" s="127">
        <v>2</v>
      </c>
      <c r="I54" s="128">
        <f t="shared" si="0"/>
        <v>1</v>
      </c>
      <c r="J54" s="169" t="s">
        <v>595</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198" t="s">
        <v>137</v>
      </c>
      <c r="G56" s="166">
        <v>2</v>
      </c>
      <c r="H56" s="127">
        <v>2</v>
      </c>
      <c r="I56" s="128">
        <f t="shared" si="0"/>
        <v>1</v>
      </c>
      <c r="J56" s="118" t="s">
        <v>1110</v>
      </c>
    </row>
    <row r="57" spans="1:10" ht="60.75" thickBot="1" x14ac:dyDescent="0.3">
      <c r="A57" s="118" t="s">
        <v>40</v>
      </c>
      <c r="B57" s="154">
        <v>2</v>
      </c>
      <c r="C57" s="115">
        <v>2</v>
      </c>
      <c r="D57" s="148">
        <v>1</v>
      </c>
      <c r="E57" s="156">
        <f t="shared" si="10"/>
        <v>0.5</v>
      </c>
      <c r="F57" s="183" t="s">
        <v>138</v>
      </c>
      <c r="G57" s="166">
        <v>2</v>
      </c>
      <c r="H57" s="127">
        <v>2</v>
      </c>
      <c r="I57" s="128">
        <f t="shared" si="0"/>
        <v>1</v>
      </c>
      <c r="J57" s="118" t="s">
        <v>108</v>
      </c>
    </row>
    <row r="58" spans="1:10" ht="48.75" thickBot="1" x14ac:dyDescent="0.3">
      <c r="A58" s="118" t="s">
        <v>41</v>
      </c>
      <c r="B58" s="154">
        <v>2</v>
      </c>
      <c r="C58" s="115">
        <v>2</v>
      </c>
      <c r="D58" s="148">
        <v>2</v>
      </c>
      <c r="E58" s="156">
        <f t="shared" si="10"/>
        <v>1</v>
      </c>
      <c r="F58" s="198" t="s">
        <v>134</v>
      </c>
      <c r="G58" s="166">
        <v>2</v>
      </c>
      <c r="H58" s="127">
        <v>2</v>
      </c>
      <c r="I58" s="128">
        <f t="shared" si="0"/>
        <v>1</v>
      </c>
      <c r="J58" s="118" t="s">
        <v>108</v>
      </c>
    </row>
    <row r="59" spans="1:10" ht="48.75" thickBot="1" x14ac:dyDescent="0.3">
      <c r="A59" s="118" t="s">
        <v>42</v>
      </c>
      <c r="B59" s="154">
        <v>2</v>
      </c>
      <c r="C59" s="115">
        <v>2</v>
      </c>
      <c r="D59" s="148">
        <v>1</v>
      </c>
      <c r="E59" s="156">
        <f t="shared" si="10"/>
        <v>0.5</v>
      </c>
      <c r="F59" s="183" t="s">
        <v>138</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83" t="s">
        <v>139</v>
      </c>
      <c r="G61" s="166">
        <v>2</v>
      </c>
      <c r="H61" s="127">
        <v>2</v>
      </c>
      <c r="I61" s="128">
        <f t="shared" si="0"/>
        <v>1</v>
      </c>
      <c r="J61" s="118" t="s">
        <v>112</v>
      </c>
    </row>
    <row r="62" spans="1:10" ht="36.75" thickBot="1" x14ac:dyDescent="0.3">
      <c r="A62" s="118" t="s">
        <v>44</v>
      </c>
      <c r="B62" s="154">
        <v>2</v>
      </c>
      <c r="C62" s="126">
        <v>2</v>
      </c>
      <c r="D62" s="148">
        <v>1</v>
      </c>
      <c r="E62" s="156">
        <f t="shared" si="11"/>
        <v>0.5</v>
      </c>
      <c r="F62" s="198" t="s">
        <v>139</v>
      </c>
      <c r="G62" s="166">
        <v>2</v>
      </c>
      <c r="H62" s="127">
        <v>2</v>
      </c>
      <c r="I62" s="128">
        <f t="shared" si="0"/>
        <v>1</v>
      </c>
      <c r="J62" s="118" t="s">
        <v>956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83" t="s">
        <v>127</v>
      </c>
      <c r="G64" s="166">
        <v>2</v>
      </c>
      <c r="H64" s="127">
        <v>2</v>
      </c>
      <c r="I64" s="128">
        <f t="shared" si="0"/>
        <v>1</v>
      </c>
      <c r="J64" s="118" t="s">
        <v>971</v>
      </c>
    </row>
    <row r="65" spans="1:10" ht="108.75" thickBot="1" x14ac:dyDescent="0.3">
      <c r="A65" s="121" t="s">
        <v>46</v>
      </c>
      <c r="B65" s="154">
        <v>2</v>
      </c>
      <c r="C65" s="126">
        <v>2</v>
      </c>
      <c r="D65" s="148">
        <v>2</v>
      </c>
      <c r="E65" s="156">
        <f t="shared" si="12"/>
        <v>1</v>
      </c>
      <c r="F65" s="198" t="s">
        <v>140</v>
      </c>
      <c r="G65" s="166">
        <v>1</v>
      </c>
      <c r="H65" s="127">
        <v>1</v>
      </c>
      <c r="I65" s="128">
        <f t="shared" si="0"/>
        <v>0.5</v>
      </c>
      <c r="J65" s="226" t="s">
        <v>1106</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133">
        <f>SUM(G67,G72,G75)</f>
        <v>8</v>
      </c>
      <c r="H66" s="133">
        <f>SUM(H67,H72,H75)</f>
        <v>8</v>
      </c>
      <c r="I66" s="134">
        <f t="shared" si="0"/>
        <v>0.5</v>
      </c>
      <c r="J66" s="152" t="str">
        <f>IF(I66&gt;=0.5,"Đạt","Không đạt")</f>
        <v>Đạt</v>
      </c>
    </row>
    <row r="67" spans="1:10" s="129" customFormat="1" ht="32.25" thickBot="1" x14ac:dyDescent="0.3">
      <c r="A67" s="140" t="s">
        <v>48</v>
      </c>
      <c r="B67" s="136">
        <f>SUM(B68:B71)</f>
        <v>8</v>
      </c>
      <c r="C67" s="136">
        <f>SUM(C68:C71)</f>
        <v>8</v>
      </c>
      <c r="D67" s="136">
        <f>SUM(D68:D71)</f>
        <v>7</v>
      </c>
      <c r="E67" s="137">
        <f>(D67/B67)</f>
        <v>0.875</v>
      </c>
      <c r="F67" s="136" t="str">
        <f>IF(E67&gt;=0.5,"Đạt","Không đạt")</f>
        <v>Đạt</v>
      </c>
      <c r="G67" s="136">
        <f>SUM(G68:G71)</f>
        <v>4</v>
      </c>
      <c r="H67" s="136">
        <f>SUM(H68:H71)</f>
        <v>4</v>
      </c>
      <c r="I67" s="138">
        <f t="shared" si="0"/>
        <v>0.5</v>
      </c>
      <c r="J67" s="136" t="str">
        <f>IF(I67&gt;=0.5,"Đạt","Không đạt")</f>
        <v>Đạt</v>
      </c>
    </row>
    <row r="68" spans="1:10" ht="72.75" thickBot="1" x14ac:dyDescent="0.3">
      <c r="A68" s="121" t="s">
        <v>49</v>
      </c>
      <c r="B68" s="154">
        <v>2</v>
      </c>
      <c r="C68" s="126">
        <v>2</v>
      </c>
      <c r="D68" s="148">
        <v>2</v>
      </c>
      <c r="E68" s="156">
        <f t="shared" ref="E68:E71" si="13">(D68/B68)</f>
        <v>1</v>
      </c>
      <c r="F68" s="198" t="s">
        <v>127</v>
      </c>
      <c r="G68" s="166">
        <v>2</v>
      </c>
      <c r="H68" s="127">
        <v>2</v>
      </c>
      <c r="I68" s="128">
        <f t="shared" si="0"/>
        <v>1</v>
      </c>
      <c r="J68" s="118" t="s">
        <v>531</v>
      </c>
    </row>
    <row r="69" spans="1:10" ht="24.75" thickBot="1" x14ac:dyDescent="0.3">
      <c r="A69" s="121" t="s">
        <v>50</v>
      </c>
      <c r="B69" s="154">
        <v>2</v>
      </c>
      <c r="C69" s="126">
        <v>2</v>
      </c>
      <c r="D69" s="148">
        <v>2</v>
      </c>
      <c r="E69" s="156">
        <f t="shared" si="13"/>
        <v>1</v>
      </c>
      <c r="F69" s="169" t="s">
        <v>141</v>
      </c>
      <c r="G69" s="166">
        <v>0</v>
      </c>
      <c r="H69" s="127">
        <v>0</v>
      </c>
      <c r="I69" s="128">
        <f t="shared" si="0"/>
        <v>0</v>
      </c>
      <c r="J69" s="291" t="s">
        <v>596</v>
      </c>
    </row>
    <row r="70" spans="1:10" ht="48.75" thickBot="1" x14ac:dyDescent="0.3">
      <c r="A70" s="121" t="s">
        <v>51</v>
      </c>
      <c r="B70" s="154">
        <v>2</v>
      </c>
      <c r="C70" s="126">
        <v>2</v>
      </c>
      <c r="D70" s="148">
        <v>2</v>
      </c>
      <c r="E70" s="156">
        <f t="shared" si="13"/>
        <v>1</v>
      </c>
      <c r="F70" s="183" t="s">
        <v>127</v>
      </c>
      <c r="G70" s="166">
        <v>2</v>
      </c>
      <c r="H70" s="127">
        <v>2</v>
      </c>
      <c r="I70" s="128">
        <f t="shared" si="0"/>
        <v>1</v>
      </c>
      <c r="J70" s="226" t="s">
        <v>836</v>
      </c>
    </row>
    <row r="71" spans="1:10" ht="72.75" thickBot="1" x14ac:dyDescent="0.3">
      <c r="A71" s="121" t="s">
        <v>52</v>
      </c>
      <c r="B71" s="154">
        <v>2</v>
      </c>
      <c r="C71" s="126">
        <v>2</v>
      </c>
      <c r="D71" s="148">
        <v>1</v>
      </c>
      <c r="E71" s="156">
        <f t="shared" si="13"/>
        <v>0.5</v>
      </c>
      <c r="F71" s="198"/>
      <c r="G71" s="166">
        <v>0</v>
      </c>
      <c r="H71" s="127">
        <v>0</v>
      </c>
      <c r="I71" s="128">
        <f t="shared" si="0"/>
        <v>0</v>
      </c>
      <c r="J71" s="118" t="s">
        <v>544</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83" t="s">
        <v>137</v>
      </c>
      <c r="G73" s="166">
        <v>2</v>
      </c>
      <c r="H73" s="127">
        <v>2</v>
      </c>
      <c r="I73" s="128">
        <f t="shared" si="0"/>
        <v>1</v>
      </c>
      <c r="J73" s="179" t="s">
        <v>951</v>
      </c>
    </row>
    <row r="74" spans="1:10" ht="36.75" thickBot="1" x14ac:dyDescent="0.3">
      <c r="A74" s="121" t="s">
        <v>54</v>
      </c>
      <c r="B74" s="154">
        <v>2</v>
      </c>
      <c r="C74" s="126">
        <v>2</v>
      </c>
      <c r="D74" s="148">
        <v>0</v>
      </c>
      <c r="E74" s="156">
        <f t="shared" si="14"/>
        <v>0</v>
      </c>
      <c r="F74" s="198"/>
      <c r="G74" s="166">
        <v>0</v>
      </c>
      <c r="H74" s="127">
        <v>0</v>
      </c>
      <c r="I74" s="128">
        <f t="shared" si="0"/>
        <v>0</v>
      </c>
      <c r="J74" s="292"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98" t="s">
        <v>143</v>
      </c>
      <c r="G76" s="166">
        <v>2</v>
      </c>
      <c r="H76" s="127">
        <v>2</v>
      </c>
      <c r="I76" s="128">
        <f t="shared" si="0"/>
        <v>1</v>
      </c>
      <c r="J76" s="118" t="s">
        <v>207</v>
      </c>
    </row>
    <row r="77" spans="1:10" ht="36.75" thickBot="1" x14ac:dyDescent="0.3">
      <c r="A77" s="121" t="s">
        <v>56</v>
      </c>
      <c r="B77" s="154">
        <v>2</v>
      </c>
      <c r="C77" s="126">
        <v>2</v>
      </c>
      <c r="D77" s="148">
        <v>0</v>
      </c>
      <c r="E77" s="156">
        <f t="shared" si="15"/>
        <v>0</v>
      </c>
      <c r="F77" s="169"/>
      <c r="G77" s="166">
        <v>0</v>
      </c>
      <c r="H77" s="127">
        <v>0</v>
      </c>
      <c r="I77" s="128">
        <f t="shared" si="0"/>
        <v>0</v>
      </c>
      <c r="J77" s="227" t="s">
        <v>536</v>
      </c>
    </row>
    <row r="78" spans="1:10" ht="16.5" thickBot="1" x14ac:dyDescent="0.3">
      <c r="A78" s="122" t="s">
        <v>57</v>
      </c>
      <c r="B78" s="153">
        <f>SUM(B16,B30,B66)</f>
        <v>88</v>
      </c>
      <c r="C78" s="117">
        <f>SUM(C16,C30,C66)</f>
        <v>88</v>
      </c>
      <c r="D78" s="124">
        <f>SUM(D16,D30,D66)</f>
        <v>74</v>
      </c>
      <c r="E78" s="164">
        <f>(D78/B78)</f>
        <v>0.84090909090909094</v>
      </c>
      <c r="F78" s="115"/>
      <c r="G78" s="165">
        <f>SUM(G16,G30,G66)</f>
        <v>70</v>
      </c>
      <c r="H78" s="124">
        <f>SUM(H16,H30,H66)</f>
        <v>70</v>
      </c>
      <c r="I78" s="164">
        <f t="shared" si="0"/>
        <v>0.79545454545454541</v>
      </c>
      <c r="J78" s="115"/>
    </row>
    <row r="79" spans="1:10" ht="16.5" thickBot="1" x14ac:dyDescent="0.3">
      <c r="A79" s="122" t="s">
        <v>58</v>
      </c>
      <c r="B79" s="153">
        <v>100</v>
      </c>
      <c r="C79" s="117">
        <f>(C78*B79)/B78</f>
        <v>100</v>
      </c>
      <c r="D79" s="125">
        <f>(D78*B79)/B78</f>
        <v>84.090909090909093</v>
      </c>
      <c r="E79" s="164">
        <f>(D79/B79)</f>
        <v>0.84090909090909094</v>
      </c>
      <c r="F79" s="115"/>
      <c r="G79" s="167">
        <f>(G78/B78)*100</f>
        <v>79.545454545454547</v>
      </c>
      <c r="H79" s="125">
        <f>(H78*B79)/B78</f>
        <v>79.545454545454547</v>
      </c>
      <c r="I79" s="164">
        <f t="shared" si="0"/>
        <v>0.79545454545454541</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972</v>
      </c>
      <c r="B86" s="390"/>
      <c r="C86" s="390"/>
      <c r="D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74" zoomScale="115" zoomScaleNormal="115" workbookViewId="0">
      <selection activeCell="F84" sqref="F84"/>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778</v>
      </c>
      <c r="B8" s="383"/>
      <c r="C8" s="383"/>
      <c r="D8" s="383"/>
      <c r="E8" s="383"/>
      <c r="F8" s="383"/>
      <c r="G8" s="383"/>
      <c r="H8" s="383"/>
      <c r="I8" s="383"/>
      <c r="J8" s="383"/>
    </row>
    <row r="9" spans="1:13" ht="16.5" x14ac:dyDescent="0.25">
      <c r="A9" s="383" t="s">
        <v>779</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1" t="s">
        <v>82</v>
      </c>
      <c r="B11" s="231"/>
      <c r="C11" s="231"/>
      <c r="D11" s="231"/>
      <c r="E11" s="231"/>
      <c r="F11" s="231"/>
      <c r="G11" s="231"/>
      <c r="H11" s="231"/>
      <c r="I11" s="231"/>
      <c r="J11" s="231"/>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14</v>
      </c>
      <c r="E16" s="134">
        <f>(D16/B16)</f>
        <v>0.7</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213" t="s">
        <v>761</v>
      </c>
      <c r="G18" s="166">
        <v>2</v>
      </c>
      <c r="H18" s="127">
        <v>2</v>
      </c>
      <c r="I18" s="128">
        <f t="shared" si="0"/>
        <v>1</v>
      </c>
      <c r="J18" s="183" t="s">
        <v>760</v>
      </c>
    </row>
    <row r="19" spans="1:10" ht="96.75" thickBot="1" x14ac:dyDescent="0.3">
      <c r="A19" s="118" t="s">
        <v>7</v>
      </c>
      <c r="B19" s="154">
        <v>2</v>
      </c>
      <c r="C19" s="115">
        <v>2</v>
      </c>
      <c r="D19" s="148">
        <v>2</v>
      </c>
      <c r="E19" s="156">
        <f t="shared" ref="E19:E23" si="1">(D19/B19)</f>
        <v>1</v>
      </c>
      <c r="F19" s="213" t="s">
        <v>370</v>
      </c>
      <c r="G19" s="166">
        <v>2</v>
      </c>
      <c r="H19" s="127">
        <v>2</v>
      </c>
      <c r="I19" s="128">
        <f t="shared" si="0"/>
        <v>1</v>
      </c>
      <c r="J19" s="118" t="s">
        <v>877</v>
      </c>
    </row>
    <row r="20" spans="1:10" ht="96.75" thickBot="1" x14ac:dyDescent="0.3">
      <c r="A20" s="118" t="s">
        <v>8</v>
      </c>
      <c r="B20" s="154">
        <v>2</v>
      </c>
      <c r="C20" s="115">
        <v>2</v>
      </c>
      <c r="D20" s="148">
        <v>2</v>
      </c>
      <c r="E20" s="156">
        <f t="shared" si="1"/>
        <v>1</v>
      </c>
      <c r="F20" s="213" t="s">
        <v>370</v>
      </c>
      <c r="G20" s="166">
        <v>2</v>
      </c>
      <c r="H20" s="127">
        <v>2</v>
      </c>
      <c r="I20" s="128">
        <f t="shared" si="0"/>
        <v>1</v>
      </c>
      <c r="J20" s="118" t="s">
        <v>878</v>
      </c>
    </row>
    <row r="21" spans="1:10" ht="60.75" thickBot="1" x14ac:dyDescent="0.3">
      <c r="A21" s="118" t="s">
        <v>9</v>
      </c>
      <c r="B21" s="154">
        <v>2</v>
      </c>
      <c r="C21" s="115">
        <v>2</v>
      </c>
      <c r="D21" s="148">
        <v>2</v>
      </c>
      <c r="E21" s="156">
        <f t="shared" si="1"/>
        <v>1</v>
      </c>
      <c r="F21" s="213" t="s">
        <v>371</v>
      </c>
      <c r="G21" s="166">
        <v>2</v>
      </c>
      <c r="H21" s="127">
        <v>2</v>
      </c>
      <c r="I21" s="128">
        <f t="shared" si="0"/>
        <v>1</v>
      </c>
      <c r="J21" s="118" t="s">
        <v>879</v>
      </c>
    </row>
    <row r="22" spans="1:10" ht="60.75" thickBot="1" x14ac:dyDescent="0.3">
      <c r="A22" s="118" t="s">
        <v>10</v>
      </c>
      <c r="B22" s="154">
        <v>2</v>
      </c>
      <c r="C22" s="115">
        <v>2</v>
      </c>
      <c r="D22" s="148">
        <v>2</v>
      </c>
      <c r="E22" s="156">
        <f t="shared" si="1"/>
        <v>1</v>
      </c>
      <c r="F22" s="213" t="s">
        <v>372</v>
      </c>
      <c r="G22" s="166">
        <v>2</v>
      </c>
      <c r="H22" s="127">
        <v>2</v>
      </c>
      <c r="I22" s="128">
        <f t="shared" si="0"/>
        <v>1</v>
      </c>
      <c r="J22" s="118" t="s">
        <v>880</v>
      </c>
    </row>
    <row r="23" spans="1:10" ht="48.75" thickBot="1" x14ac:dyDescent="0.3">
      <c r="A23" s="118" t="s">
        <v>11</v>
      </c>
      <c r="B23" s="154">
        <v>2</v>
      </c>
      <c r="C23" s="115">
        <v>2</v>
      </c>
      <c r="D23" s="148"/>
      <c r="E23" s="156">
        <f t="shared" si="1"/>
        <v>0</v>
      </c>
      <c r="F23" s="163"/>
      <c r="G23" s="166">
        <v>0</v>
      </c>
      <c r="H23" s="127">
        <v>0</v>
      </c>
      <c r="I23" s="128">
        <f t="shared" si="0"/>
        <v>0</v>
      </c>
      <c r="J23" s="118"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118" t="s">
        <v>762</v>
      </c>
      <c r="G25" s="166">
        <v>0</v>
      </c>
      <c r="H25" s="127">
        <v>0</v>
      </c>
      <c r="I25" s="128">
        <f t="shared" si="0"/>
        <v>0</v>
      </c>
      <c r="J25" s="118" t="s">
        <v>762</v>
      </c>
    </row>
    <row r="26" spans="1:10" ht="64.5" thickBot="1" x14ac:dyDescent="0.3">
      <c r="A26" s="116" t="s">
        <v>13</v>
      </c>
      <c r="B26" s="154">
        <v>2</v>
      </c>
      <c r="C26" s="115">
        <v>2</v>
      </c>
      <c r="D26" s="148">
        <v>2</v>
      </c>
      <c r="E26" s="156">
        <f t="shared" si="2"/>
        <v>1</v>
      </c>
      <c r="F26" s="118" t="s">
        <v>762</v>
      </c>
      <c r="G26" s="166">
        <v>2</v>
      </c>
      <c r="H26" s="127">
        <v>2</v>
      </c>
      <c r="I26" s="128">
        <f t="shared" si="0"/>
        <v>1</v>
      </c>
      <c r="J26" s="118" t="s">
        <v>763</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c r="E28" s="156">
        <f t="shared" ref="E28:E29" si="3">(D28/B28)</f>
        <v>0</v>
      </c>
      <c r="F28" s="118" t="s">
        <v>764</v>
      </c>
      <c r="G28" s="166">
        <v>2</v>
      </c>
      <c r="H28" s="127">
        <v>2</v>
      </c>
      <c r="I28" s="128">
        <f t="shared" si="0"/>
        <v>1</v>
      </c>
      <c r="J28" s="118" t="s">
        <v>764</v>
      </c>
    </row>
    <row r="29" spans="1:10" ht="40.5" thickBot="1" x14ac:dyDescent="0.3">
      <c r="A29" s="116" t="s">
        <v>16</v>
      </c>
      <c r="B29" s="154">
        <v>2</v>
      </c>
      <c r="C29" s="115">
        <v>2</v>
      </c>
      <c r="D29" s="148">
        <v>2</v>
      </c>
      <c r="E29" s="156">
        <f t="shared" si="3"/>
        <v>1</v>
      </c>
      <c r="F29" s="118" t="s">
        <v>765</v>
      </c>
      <c r="G29" s="166">
        <v>2</v>
      </c>
      <c r="H29" s="127">
        <v>2</v>
      </c>
      <c r="I29" s="128">
        <f t="shared" si="0"/>
        <v>1</v>
      </c>
      <c r="J29" s="118" t="s">
        <v>765</v>
      </c>
    </row>
    <row r="30" spans="1:10" s="129" customFormat="1" ht="32.25" thickBot="1" x14ac:dyDescent="0.3">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213" t="s">
        <v>767</v>
      </c>
      <c r="G32" s="166">
        <v>2</v>
      </c>
      <c r="H32" s="127">
        <v>2</v>
      </c>
      <c r="I32" s="128">
        <f t="shared" si="0"/>
        <v>1</v>
      </c>
      <c r="J32" s="213" t="s">
        <v>973</v>
      </c>
    </row>
    <row r="33" spans="1:10" ht="24.75" thickBot="1" x14ac:dyDescent="0.3">
      <c r="A33" s="118" t="s">
        <v>20</v>
      </c>
      <c r="B33" s="154">
        <v>2</v>
      </c>
      <c r="C33" s="115">
        <v>2</v>
      </c>
      <c r="D33" s="148">
        <v>2</v>
      </c>
      <c r="E33" s="156">
        <f t="shared" si="4"/>
        <v>1</v>
      </c>
      <c r="F33" s="225" t="s">
        <v>766</v>
      </c>
      <c r="G33" s="166">
        <v>2</v>
      </c>
      <c r="H33" s="127">
        <v>2</v>
      </c>
      <c r="I33" s="128">
        <f t="shared" si="0"/>
        <v>1</v>
      </c>
      <c r="J33" s="171" t="s">
        <v>766</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11</v>
      </c>
      <c r="H34" s="136">
        <f>SUM(H35:H40)</f>
        <v>11</v>
      </c>
      <c r="I34" s="138">
        <f t="shared" si="0"/>
        <v>0.91666666666666663</v>
      </c>
      <c r="J34" s="160" t="str">
        <f>IF(I34&gt;=0.5,"Đạt","Không đạt")</f>
        <v>Đạt</v>
      </c>
    </row>
    <row r="35" spans="1:10" ht="51.75" thickBot="1" x14ac:dyDescent="0.3">
      <c r="A35" s="120" t="s">
        <v>22</v>
      </c>
      <c r="B35" s="154">
        <v>2</v>
      </c>
      <c r="C35" s="115">
        <v>2</v>
      </c>
      <c r="D35" s="148">
        <v>2</v>
      </c>
      <c r="E35" s="156">
        <f t="shared" ref="E35:E40" si="5">(D35/B35)</f>
        <v>1</v>
      </c>
      <c r="F35" s="118" t="s">
        <v>174</v>
      </c>
      <c r="G35" s="166">
        <v>2</v>
      </c>
      <c r="H35" s="127">
        <v>2</v>
      </c>
      <c r="I35" s="128">
        <f t="shared" si="0"/>
        <v>1</v>
      </c>
      <c r="J35" s="118" t="s">
        <v>94</v>
      </c>
    </row>
    <row r="36" spans="1:10" ht="36.75" thickBot="1" x14ac:dyDescent="0.3">
      <c r="A36" s="118" t="s">
        <v>23</v>
      </c>
      <c r="B36" s="154">
        <v>2</v>
      </c>
      <c r="C36" s="115">
        <v>2</v>
      </c>
      <c r="D36" s="148">
        <v>2</v>
      </c>
      <c r="E36" s="156">
        <f t="shared" si="5"/>
        <v>1</v>
      </c>
      <c r="F36" s="118" t="s">
        <v>175</v>
      </c>
      <c r="G36" s="166">
        <v>2</v>
      </c>
      <c r="H36" s="127">
        <v>2</v>
      </c>
      <c r="I36" s="128">
        <f t="shared" si="0"/>
        <v>1</v>
      </c>
      <c r="J36" s="118" t="s">
        <v>95</v>
      </c>
    </row>
    <row r="37" spans="1:10" ht="48.75" thickBot="1" x14ac:dyDescent="0.3">
      <c r="A37" s="118" t="s">
        <v>24</v>
      </c>
      <c r="B37" s="154">
        <v>2</v>
      </c>
      <c r="C37" s="115">
        <v>2</v>
      </c>
      <c r="D37" s="148">
        <v>2</v>
      </c>
      <c r="E37" s="156">
        <f t="shared" si="5"/>
        <v>1</v>
      </c>
      <c r="F37" s="118" t="s">
        <v>176</v>
      </c>
      <c r="G37" s="166">
        <v>2</v>
      </c>
      <c r="H37" s="127">
        <v>2</v>
      </c>
      <c r="I37" s="128">
        <f t="shared" si="0"/>
        <v>1</v>
      </c>
      <c r="J37" s="118" t="s">
        <v>152</v>
      </c>
    </row>
    <row r="38" spans="1:10" ht="36.75" thickBot="1" x14ac:dyDescent="0.3">
      <c r="A38" s="118" t="s">
        <v>25</v>
      </c>
      <c r="B38" s="154">
        <v>2</v>
      </c>
      <c r="C38" s="115">
        <v>2</v>
      </c>
      <c r="D38" s="148">
        <v>2</v>
      </c>
      <c r="E38" s="156">
        <f t="shared" si="5"/>
        <v>1</v>
      </c>
      <c r="F38" s="118" t="s">
        <v>177</v>
      </c>
      <c r="G38" s="166">
        <v>2</v>
      </c>
      <c r="H38" s="127">
        <v>2</v>
      </c>
      <c r="I38" s="128">
        <f t="shared" si="0"/>
        <v>1</v>
      </c>
      <c r="J38" s="118" t="s">
        <v>469</v>
      </c>
    </row>
    <row r="39" spans="1:10" ht="24.75" thickBot="1" x14ac:dyDescent="0.3">
      <c r="A39" s="118" t="s">
        <v>26</v>
      </c>
      <c r="B39" s="154">
        <v>2</v>
      </c>
      <c r="C39" s="115">
        <v>2</v>
      </c>
      <c r="D39" s="148">
        <v>2</v>
      </c>
      <c r="E39" s="156">
        <f t="shared" si="5"/>
        <v>1</v>
      </c>
      <c r="F39" s="118" t="s">
        <v>178</v>
      </c>
      <c r="G39" s="166">
        <v>1</v>
      </c>
      <c r="H39" s="127">
        <v>1</v>
      </c>
      <c r="I39" s="128">
        <f t="shared" si="0"/>
        <v>0.5</v>
      </c>
      <c r="J39" s="118" t="s">
        <v>569</v>
      </c>
    </row>
    <row r="40" spans="1:10" ht="60.75" thickBot="1" x14ac:dyDescent="0.3">
      <c r="A40" s="118" t="s">
        <v>27</v>
      </c>
      <c r="B40" s="154">
        <v>2</v>
      </c>
      <c r="C40" s="115">
        <v>2</v>
      </c>
      <c r="D40" s="148">
        <v>2</v>
      </c>
      <c r="E40" s="156">
        <f t="shared" si="5"/>
        <v>1</v>
      </c>
      <c r="F40" s="118" t="s">
        <v>768</v>
      </c>
      <c r="G40" s="166">
        <v>2</v>
      </c>
      <c r="H40" s="127">
        <v>2</v>
      </c>
      <c r="I40" s="128">
        <f t="shared" si="0"/>
        <v>1</v>
      </c>
      <c r="J40" s="118" t="s">
        <v>769</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18" t="s">
        <v>179</v>
      </c>
      <c r="G42" s="166">
        <v>2</v>
      </c>
      <c r="H42" s="127">
        <v>2</v>
      </c>
      <c r="I42" s="128">
        <f t="shared" si="0"/>
        <v>1</v>
      </c>
      <c r="J42" s="118" t="s">
        <v>512</v>
      </c>
    </row>
    <row r="43" spans="1:10" ht="36.75" thickBot="1" x14ac:dyDescent="0.3">
      <c r="A43" s="118" t="s">
        <v>30</v>
      </c>
      <c r="B43" s="154">
        <v>2</v>
      </c>
      <c r="C43" s="115">
        <v>2</v>
      </c>
      <c r="D43" s="148">
        <v>2</v>
      </c>
      <c r="E43" s="156">
        <f t="shared" si="6"/>
        <v>1</v>
      </c>
      <c r="F43" s="118" t="s">
        <v>202</v>
      </c>
      <c r="G43" s="166">
        <v>2</v>
      </c>
      <c r="H43" s="127">
        <v>2</v>
      </c>
      <c r="I43" s="128">
        <f t="shared" si="0"/>
        <v>1</v>
      </c>
      <c r="J43" s="118" t="s">
        <v>101</v>
      </c>
    </row>
    <row r="44" spans="1:10" ht="48.75" thickBot="1" x14ac:dyDescent="0.3">
      <c r="A44" s="118" t="s">
        <v>31</v>
      </c>
      <c r="B44" s="154">
        <v>2</v>
      </c>
      <c r="C44" s="115">
        <v>2</v>
      </c>
      <c r="D44" s="148">
        <v>2</v>
      </c>
      <c r="E44" s="156">
        <f t="shared" si="6"/>
        <v>1</v>
      </c>
      <c r="F44" s="118" t="s">
        <v>157</v>
      </c>
      <c r="G44" s="166">
        <v>2</v>
      </c>
      <c r="H44" s="127">
        <v>2</v>
      </c>
      <c r="I44" s="128">
        <f t="shared" si="0"/>
        <v>1</v>
      </c>
      <c r="J44" s="118" t="s">
        <v>102</v>
      </c>
    </row>
    <row r="45" spans="1:10" ht="48.75" thickBot="1" x14ac:dyDescent="0.3">
      <c r="A45" s="118" t="s">
        <v>32</v>
      </c>
      <c r="B45" s="154">
        <v>2</v>
      </c>
      <c r="C45" s="115">
        <v>2</v>
      </c>
      <c r="D45" s="148">
        <v>2</v>
      </c>
      <c r="E45" s="156">
        <f t="shared" si="6"/>
        <v>1</v>
      </c>
      <c r="F45" s="118" t="s">
        <v>157</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18" t="s">
        <v>158</v>
      </c>
      <c r="G47" s="166">
        <v>2</v>
      </c>
      <c r="H47" s="127">
        <v>2</v>
      </c>
      <c r="I47" s="128">
        <f t="shared" si="0"/>
        <v>1</v>
      </c>
      <c r="J47" s="179" t="s">
        <v>513</v>
      </c>
    </row>
    <row r="48" spans="1:10" ht="60.75" thickBot="1" x14ac:dyDescent="0.3">
      <c r="A48" s="118" t="s">
        <v>34</v>
      </c>
      <c r="B48" s="154">
        <v>2</v>
      </c>
      <c r="C48" s="115">
        <v>2</v>
      </c>
      <c r="D48" s="148">
        <v>2</v>
      </c>
      <c r="E48" s="156">
        <f t="shared" si="7"/>
        <v>1</v>
      </c>
      <c r="F48" s="118"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213" t="s">
        <v>380</v>
      </c>
      <c r="G50" s="166">
        <v>2</v>
      </c>
      <c r="H50" s="127">
        <v>2</v>
      </c>
      <c r="I50" s="128">
        <f t="shared" si="0"/>
        <v>1</v>
      </c>
      <c r="J50" s="118" t="s">
        <v>159</v>
      </c>
    </row>
    <row r="51" spans="1:10" ht="28.5" thickBot="1" x14ac:dyDescent="0.3">
      <c r="A51" s="116" t="s">
        <v>36</v>
      </c>
      <c r="B51" s="154">
        <v>2</v>
      </c>
      <c r="C51" s="115">
        <v>2</v>
      </c>
      <c r="D51" s="148">
        <v>2</v>
      </c>
      <c r="E51" s="156">
        <f t="shared" si="8"/>
        <v>1</v>
      </c>
      <c r="F51" s="213" t="s">
        <v>105</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75" thickBot="1" x14ac:dyDescent="0.3">
      <c r="A53" s="118" t="s">
        <v>37</v>
      </c>
      <c r="B53" s="154">
        <v>2</v>
      </c>
      <c r="C53" s="115">
        <v>2</v>
      </c>
      <c r="D53" s="148">
        <v>2</v>
      </c>
      <c r="E53" s="156">
        <f t="shared" ref="E53:E54" si="9">(D53/B53)</f>
        <v>1</v>
      </c>
      <c r="F53" s="118" t="s">
        <v>106</v>
      </c>
      <c r="G53" s="166">
        <v>2</v>
      </c>
      <c r="H53" s="127">
        <v>2</v>
      </c>
      <c r="I53" s="128">
        <f t="shared" si="0"/>
        <v>1</v>
      </c>
      <c r="J53" s="118" t="s">
        <v>552</v>
      </c>
    </row>
    <row r="54" spans="1:10" ht="60.75" thickBot="1" x14ac:dyDescent="0.3">
      <c r="A54" s="118" t="s">
        <v>38</v>
      </c>
      <c r="B54" s="154">
        <v>2</v>
      </c>
      <c r="C54" s="115">
        <v>2</v>
      </c>
      <c r="D54" s="148">
        <v>2</v>
      </c>
      <c r="E54" s="156">
        <f t="shared" si="9"/>
        <v>1</v>
      </c>
      <c r="F54" s="118" t="s">
        <v>106</v>
      </c>
      <c r="G54" s="166">
        <v>2</v>
      </c>
      <c r="H54" s="127">
        <v>2</v>
      </c>
      <c r="I54" s="128">
        <f t="shared" si="0"/>
        <v>1</v>
      </c>
      <c r="J54" s="118" t="s">
        <v>552</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118" t="s">
        <v>161</v>
      </c>
      <c r="G56" s="166">
        <v>2</v>
      </c>
      <c r="H56" s="127">
        <v>2</v>
      </c>
      <c r="I56" s="128">
        <f t="shared" si="0"/>
        <v>1</v>
      </c>
      <c r="J56" s="118" t="s">
        <v>1112</v>
      </c>
    </row>
    <row r="57" spans="1:10" ht="60.75" thickBot="1" x14ac:dyDescent="0.3">
      <c r="A57" s="118" t="s">
        <v>40</v>
      </c>
      <c r="B57" s="154">
        <v>2</v>
      </c>
      <c r="C57" s="115">
        <v>2</v>
      </c>
      <c r="D57" s="148">
        <v>2</v>
      </c>
      <c r="E57" s="156">
        <f t="shared" si="10"/>
        <v>1</v>
      </c>
      <c r="F57" s="118" t="s">
        <v>161</v>
      </c>
      <c r="G57" s="166">
        <v>2</v>
      </c>
      <c r="H57" s="127">
        <v>2</v>
      </c>
      <c r="I57" s="128">
        <f t="shared" si="0"/>
        <v>1</v>
      </c>
      <c r="J57" s="118" t="s">
        <v>108</v>
      </c>
    </row>
    <row r="58" spans="1:10" ht="48.75" thickBot="1" x14ac:dyDescent="0.3">
      <c r="A58" s="118" t="s">
        <v>41</v>
      </c>
      <c r="B58" s="154">
        <v>2</v>
      </c>
      <c r="C58" s="115">
        <v>2</v>
      </c>
      <c r="D58" s="148">
        <v>2</v>
      </c>
      <c r="E58" s="156">
        <f t="shared" si="10"/>
        <v>1</v>
      </c>
      <c r="F58" s="118" t="s">
        <v>161</v>
      </c>
      <c r="G58" s="166">
        <v>2</v>
      </c>
      <c r="H58" s="127">
        <v>2</v>
      </c>
      <c r="I58" s="128">
        <f t="shared" si="0"/>
        <v>1</v>
      </c>
      <c r="J58" s="118" t="s">
        <v>108</v>
      </c>
    </row>
    <row r="59" spans="1:10" ht="48.75" thickBot="1" x14ac:dyDescent="0.3">
      <c r="A59" s="118" t="s">
        <v>42</v>
      </c>
      <c r="B59" s="154">
        <v>2</v>
      </c>
      <c r="C59" s="115">
        <v>2</v>
      </c>
      <c r="D59" s="148">
        <v>2</v>
      </c>
      <c r="E59" s="156">
        <f t="shared" si="10"/>
        <v>1</v>
      </c>
      <c r="F59" s="118" t="s">
        <v>770</v>
      </c>
      <c r="G59" s="166">
        <v>2</v>
      </c>
      <c r="H59" s="127">
        <v>2</v>
      </c>
      <c r="I59" s="128">
        <f t="shared" si="0"/>
        <v>1</v>
      </c>
      <c r="J59" s="118" t="s">
        <v>912</v>
      </c>
    </row>
    <row r="60" spans="1:10" s="129" customFormat="1" ht="57.75" customHeight="1" thickBot="1" x14ac:dyDescent="0.3">
      <c r="A60" s="135" t="s">
        <v>69</v>
      </c>
      <c r="B60" s="136">
        <f>SUM(B61:B62)</f>
        <v>4</v>
      </c>
      <c r="C60" s="136">
        <f>SUM(C61:C62)</f>
        <v>4</v>
      </c>
      <c r="D60" s="214">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18" t="s">
        <v>771</v>
      </c>
      <c r="G61" s="166">
        <v>2</v>
      </c>
      <c r="H61" s="127">
        <v>2</v>
      </c>
      <c r="I61" s="128">
        <f t="shared" si="0"/>
        <v>1</v>
      </c>
      <c r="J61" s="118" t="s">
        <v>112</v>
      </c>
    </row>
    <row r="62" spans="1:10" ht="36.75" thickBot="1" x14ac:dyDescent="0.3">
      <c r="A62" s="118" t="s">
        <v>44</v>
      </c>
      <c r="B62" s="154">
        <v>2</v>
      </c>
      <c r="C62" s="126">
        <v>2</v>
      </c>
      <c r="D62" s="148">
        <v>2</v>
      </c>
      <c r="E62" s="156">
        <f t="shared" si="11"/>
        <v>1</v>
      </c>
      <c r="F62" s="118" t="s">
        <v>163</v>
      </c>
      <c r="G62" s="166">
        <v>2</v>
      </c>
      <c r="H62" s="127">
        <v>2</v>
      </c>
      <c r="I62" s="128">
        <f t="shared" si="0"/>
        <v>1</v>
      </c>
      <c r="J62" s="118" t="s">
        <v>956</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323" t="s">
        <v>45</v>
      </c>
      <c r="B64" s="154">
        <v>2</v>
      </c>
      <c r="C64" s="126">
        <v>2</v>
      </c>
      <c r="D64" s="148">
        <v>0</v>
      </c>
      <c r="E64" s="156">
        <f t="shared" ref="E64:E65" si="12">(D64/B64)</f>
        <v>0</v>
      </c>
      <c r="F64" s="118" t="s">
        <v>164</v>
      </c>
      <c r="G64" s="166">
        <v>2</v>
      </c>
      <c r="H64" s="127">
        <v>2</v>
      </c>
      <c r="I64" s="128">
        <f t="shared" si="0"/>
        <v>1</v>
      </c>
      <c r="J64" s="118" t="s">
        <v>971</v>
      </c>
    </row>
    <row r="65" spans="1:10" ht="108.75" thickBot="1" x14ac:dyDescent="0.3">
      <c r="A65" s="121" t="s">
        <v>46</v>
      </c>
      <c r="B65" s="154">
        <v>2</v>
      </c>
      <c r="C65" s="126">
        <v>2</v>
      </c>
      <c r="D65" s="148">
        <v>2</v>
      </c>
      <c r="E65" s="156">
        <f t="shared" si="12"/>
        <v>1</v>
      </c>
      <c r="F65" s="118" t="s">
        <v>184</v>
      </c>
      <c r="G65" s="166">
        <v>1</v>
      </c>
      <c r="H65" s="127">
        <v>1</v>
      </c>
      <c r="I65" s="128">
        <f t="shared" si="0"/>
        <v>0.5</v>
      </c>
      <c r="J65" s="226" t="s">
        <v>958</v>
      </c>
    </row>
    <row r="66" spans="1:10" s="129" customFormat="1" ht="63.75" thickBot="1" x14ac:dyDescent="0.3">
      <c r="A66" s="141" t="s">
        <v>47</v>
      </c>
      <c r="B66" s="133">
        <f>SUM(B67,B72,B75)</f>
        <v>16</v>
      </c>
      <c r="C66" s="133">
        <f>SUM(C67,C72,C75)</f>
        <v>16</v>
      </c>
      <c r="D66" s="133">
        <f>SUM(D67,D72,D75)</f>
        <v>14</v>
      </c>
      <c r="E66" s="134">
        <f>(D66/B66)</f>
        <v>0.875</v>
      </c>
      <c r="F66" s="152" t="str">
        <f>IF(E66&gt;=0.5,"Đạt","Không đạt")</f>
        <v>Đạt</v>
      </c>
      <c r="G66" s="133">
        <f>SUM(G67,G72,G75)</f>
        <v>13</v>
      </c>
      <c r="H66" s="133">
        <f>SUM(H67,H72,H75)</f>
        <v>13</v>
      </c>
      <c r="I66" s="134">
        <f t="shared" si="0"/>
        <v>0.8125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7</v>
      </c>
      <c r="H67" s="136">
        <f>SUM(H68:H71)</f>
        <v>7</v>
      </c>
      <c r="I67" s="138">
        <f t="shared" si="0"/>
        <v>0.875</v>
      </c>
      <c r="J67" s="136" t="str">
        <f>IF(I67&gt;=0.5,"Đạt","Không đạt")</f>
        <v>Đạt</v>
      </c>
    </row>
    <row r="68" spans="1:10" ht="72.75" thickBot="1" x14ac:dyDescent="0.3">
      <c r="A68" s="121" t="s">
        <v>49</v>
      </c>
      <c r="B68" s="154">
        <v>2</v>
      </c>
      <c r="C68" s="126">
        <v>2</v>
      </c>
      <c r="D68" s="148">
        <v>2</v>
      </c>
      <c r="E68" s="156">
        <f t="shared" ref="E68:E71" si="13">(D68/B68)</f>
        <v>1</v>
      </c>
      <c r="F68" s="118" t="s">
        <v>165</v>
      </c>
      <c r="G68" s="166">
        <v>2</v>
      </c>
      <c r="H68" s="127">
        <v>2</v>
      </c>
      <c r="I68" s="128">
        <f t="shared" si="0"/>
        <v>1</v>
      </c>
      <c r="J68" s="118" t="s">
        <v>531</v>
      </c>
    </row>
    <row r="69" spans="1:10" ht="16.5" thickBot="1" x14ac:dyDescent="0.3">
      <c r="A69" s="121" t="s">
        <v>50</v>
      </c>
      <c r="B69" s="154">
        <v>2</v>
      </c>
      <c r="C69" s="126">
        <v>2</v>
      </c>
      <c r="D69" s="148">
        <v>2</v>
      </c>
      <c r="E69" s="156">
        <f t="shared" si="13"/>
        <v>1</v>
      </c>
      <c r="F69" s="118" t="s">
        <v>556</v>
      </c>
      <c r="G69" s="166">
        <v>2</v>
      </c>
      <c r="H69" s="127">
        <v>2</v>
      </c>
      <c r="I69" s="128">
        <f t="shared" si="0"/>
        <v>1</v>
      </c>
      <c r="J69" s="118" t="s">
        <v>556</v>
      </c>
    </row>
    <row r="70" spans="1:10" ht="48.75" thickBot="1" x14ac:dyDescent="0.3">
      <c r="A70" s="121" t="s">
        <v>51</v>
      </c>
      <c r="B70" s="154">
        <v>2</v>
      </c>
      <c r="C70" s="126">
        <v>2</v>
      </c>
      <c r="D70" s="148">
        <v>2</v>
      </c>
      <c r="E70" s="156">
        <f t="shared" si="13"/>
        <v>1</v>
      </c>
      <c r="F70" s="118" t="s">
        <v>117</v>
      </c>
      <c r="G70" s="166">
        <v>1</v>
      </c>
      <c r="H70" s="127">
        <v>1</v>
      </c>
      <c r="I70" s="128">
        <f t="shared" si="0"/>
        <v>0.5</v>
      </c>
      <c r="J70" s="226" t="s">
        <v>836</v>
      </c>
    </row>
    <row r="71" spans="1:10" ht="60.75" customHeight="1" thickBot="1" x14ac:dyDescent="0.3">
      <c r="A71" s="121" t="s">
        <v>52</v>
      </c>
      <c r="B71" s="154">
        <v>2</v>
      </c>
      <c r="C71" s="126">
        <v>2</v>
      </c>
      <c r="D71" s="148">
        <v>2</v>
      </c>
      <c r="E71" s="156">
        <f t="shared" si="13"/>
        <v>1</v>
      </c>
      <c r="F71" s="118" t="s">
        <v>167</v>
      </c>
      <c r="G71" s="166">
        <v>2</v>
      </c>
      <c r="H71" s="127">
        <v>2</v>
      </c>
      <c r="I71" s="128">
        <f t="shared" si="0"/>
        <v>1</v>
      </c>
      <c r="J71" s="118" t="s">
        <v>772</v>
      </c>
    </row>
    <row r="72" spans="1:10" s="129" customFormat="1" ht="48" thickBot="1" x14ac:dyDescent="0.3">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75" thickBot="1" x14ac:dyDescent="0.3">
      <c r="A73" s="121" t="s">
        <v>53</v>
      </c>
      <c r="B73" s="154">
        <v>2</v>
      </c>
      <c r="C73" s="126">
        <v>2</v>
      </c>
      <c r="D73" s="148">
        <v>2</v>
      </c>
      <c r="E73" s="156">
        <f t="shared" ref="E73:E74" si="14">(D73/B73)</f>
        <v>1</v>
      </c>
      <c r="F73" s="118" t="s">
        <v>277</v>
      </c>
      <c r="G73" s="166">
        <v>2</v>
      </c>
      <c r="H73" s="127">
        <v>2</v>
      </c>
      <c r="I73" s="128">
        <f t="shared" si="0"/>
        <v>1</v>
      </c>
      <c r="J73" s="118" t="s">
        <v>558</v>
      </c>
    </row>
    <row r="74" spans="1:10" ht="36.75" thickBot="1" x14ac:dyDescent="0.3">
      <c r="A74" s="121" t="s">
        <v>54</v>
      </c>
      <c r="B74" s="154">
        <v>2</v>
      </c>
      <c r="C74" s="126">
        <v>2</v>
      </c>
      <c r="D74" s="148">
        <v>2</v>
      </c>
      <c r="E74" s="156">
        <f t="shared" si="14"/>
        <v>1</v>
      </c>
      <c r="F74" s="118" t="s">
        <v>773</v>
      </c>
      <c r="G74" s="166">
        <v>2</v>
      </c>
      <c r="H74" s="127">
        <v>2</v>
      </c>
      <c r="I74" s="128">
        <f t="shared" si="0"/>
        <v>1</v>
      </c>
      <c r="J74" s="118" t="s">
        <v>774</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18" t="s">
        <v>758</v>
      </c>
      <c r="G76" s="166">
        <v>2</v>
      </c>
      <c r="H76" s="127">
        <v>2</v>
      </c>
      <c r="I76" s="128">
        <f t="shared" si="0"/>
        <v>1</v>
      </c>
      <c r="J76" s="297" t="s">
        <v>775</v>
      </c>
    </row>
    <row r="77" spans="1:10" ht="36.75" thickBot="1" x14ac:dyDescent="0.3">
      <c r="A77" s="215" t="s">
        <v>56</v>
      </c>
      <c r="B77" s="154">
        <v>2</v>
      </c>
      <c r="C77" s="126">
        <v>2</v>
      </c>
      <c r="D77" s="148">
        <v>0</v>
      </c>
      <c r="E77" s="156">
        <f t="shared" si="15"/>
        <v>0</v>
      </c>
      <c r="F77" s="118" t="s">
        <v>758</v>
      </c>
      <c r="G77" s="166">
        <v>0</v>
      </c>
      <c r="H77" s="127">
        <v>0</v>
      </c>
      <c r="I77" s="128">
        <f t="shared" si="0"/>
        <v>0</v>
      </c>
      <c r="J77" s="118" t="s">
        <v>776</v>
      </c>
    </row>
    <row r="78" spans="1:10" ht="16.5" thickBot="1" x14ac:dyDescent="0.3">
      <c r="A78" s="122" t="s">
        <v>57</v>
      </c>
      <c r="B78" s="153">
        <f>SUM(B16,B30,B66)</f>
        <v>88</v>
      </c>
      <c r="C78" s="117">
        <f>SUM(C16,C30,C66)</f>
        <v>88</v>
      </c>
      <c r="D78" s="124">
        <f>SUM(D16,D30,D66)</f>
        <v>78</v>
      </c>
      <c r="E78" s="164">
        <f>(D78/B78)</f>
        <v>0.88636363636363635</v>
      </c>
      <c r="F78" s="115"/>
      <c r="G78" s="165">
        <f>SUM(G16,G30,G66)</f>
        <v>78</v>
      </c>
      <c r="H78" s="124">
        <f>SUM(H16,H30,H66)</f>
        <v>78</v>
      </c>
      <c r="I78" s="164">
        <f t="shared" si="0"/>
        <v>0.88636363636363635</v>
      </c>
      <c r="J78" s="115"/>
    </row>
    <row r="79" spans="1:10" ht="16.5" thickBot="1" x14ac:dyDescent="0.3">
      <c r="A79" s="122" t="s">
        <v>58</v>
      </c>
      <c r="B79" s="153">
        <v>100</v>
      </c>
      <c r="C79" s="117">
        <f>(C78*B79)/B78</f>
        <v>100</v>
      </c>
      <c r="D79" s="125">
        <f>(D78*B79)/B78</f>
        <v>88.63636363636364</v>
      </c>
      <c r="E79" s="164">
        <f>(D79/B79)</f>
        <v>0.88636363636363635</v>
      </c>
      <c r="F79" s="115"/>
      <c r="G79" s="167">
        <f>(G78/B78)*100</f>
        <v>88.63636363636364</v>
      </c>
      <c r="H79" s="125">
        <f>(H78*B79)/B78</f>
        <v>88.63636363636364</v>
      </c>
      <c r="I79" s="164">
        <f t="shared" si="0"/>
        <v>0.88636363636363635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777</v>
      </c>
      <c r="B86" s="390"/>
      <c r="C86" s="390"/>
      <c r="D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77" zoomScale="115" zoomScaleNormal="115" workbookViewId="0">
      <selection activeCell="F87" sqref="F87"/>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282</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20</v>
      </c>
      <c r="E16" s="134">
        <f>(D16/B16)</f>
        <v>1</v>
      </c>
      <c r="F16" s="152" t="str">
        <f>IF(E16&gt;=0.5,"Đạt","Không đạt")</f>
        <v>Đạt</v>
      </c>
      <c r="G16" s="133">
        <f>SUM(G17,G24,G27)</f>
        <v>15</v>
      </c>
      <c r="H16" s="133">
        <f>SUM(H17,H24,H27)</f>
        <v>15</v>
      </c>
      <c r="I16" s="134">
        <f t="shared" ref="I16:I79" si="0">(H16/B16)</f>
        <v>0.75</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customHeight="1" thickBot="1" x14ac:dyDescent="0.3">
      <c r="A18" s="116" t="s">
        <v>6</v>
      </c>
      <c r="B18" s="154">
        <v>2</v>
      </c>
      <c r="C18" s="115">
        <v>2</v>
      </c>
      <c r="D18" s="148">
        <v>2</v>
      </c>
      <c r="E18" s="156">
        <f>(D18/B18)</f>
        <v>1</v>
      </c>
      <c r="F18" s="169" t="s">
        <v>283</v>
      </c>
      <c r="G18" s="166">
        <v>2</v>
      </c>
      <c r="H18" s="127">
        <v>2</v>
      </c>
      <c r="I18" s="128">
        <f t="shared" si="0"/>
        <v>1</v>
      </c>
      <c r="J18" s="220" t="s">
        <v>597</v>
      </c>
    </row>
    <row r="19" spans="1:10" ht="49.5" thickBot="1" x14ac:dyDescent="0.3">
      <c r="A19" s="118" t="s">
        <v>7</v>
      </c>
      <c r="B19" s="154">
        <v>2</v>
      </c>
      <c r="C19" s="115">
        <v>2</v>
      </c>
      <c r="D19" s="148">
        <v>2</v>
      </c>
      <c r="E19" s="156">
        <f t="shared" ref="E19:E23" si="1">(D19/B19)</f>
        <v>1</v>
      </c>
      <c r="F19" s="204" t="s">
        <v>284</v>
      </c>
      <c r="G19" s="166">
        <v>2</v>
      </c>
      <c r="H19" s="127">
        <v>2</v>
      </c>
      <c r="I19" s="128">
        <f t="shared" si="0"/>
        <v>1</v>
      </c>
      <c r="J19" s="118" t="s">
        <v>517</v>
      </c>
    </row>
    <row r="20" spans="1:10" ht="49.5" thickBot="1" x14ac:dyDescent="0.3">
      <c r="A20" s="118" t="s">
        <v>8</v>
      </c>
      <c r="B20" s="154">
        <v>2</v>
      </c>
      <c r="C20" s="115">
        <v>2</v>
      </c>
      <c r="D20" s="148">
        <v>2</v>
      </c>
      <c r="E20" s="156">
        <f t="shared" si="1"/>
        <v>1</v>
      </c>
      <c r="F20" s="203" t="s">
        <v>284</v>
      </c>
      <c r="G20" s="166">
        <v>2</v>
      </c>
      <c r="H20" s="127">
        <v>2</v>
      </c>
      <c r="I20" s="128">
        <f t="shared" si="0"/>
        <v>1</v>
      </c>
      <c r="J20" s="118" t="s">
        <v>517</v>
      </c>
    </row>
    <row r="21" spans="1:10" ht="60.75" thickBot="1" x14ac:dyDescent="0.3">
      <c r="A21" s="118" t="s">
        <v>9</v>
      </c>
      <c r="B21" s="154">
        <v>2</v>
      </c>
      <c r="C21" s="115">
        <v>2</v>
      </c>
      <c r="D21" s="148">
        <v>2</v>
      </c>
      <c r="E21" s="156">
        <f t="shared" si="1"/>
        <v>1</v>
      </c>
      <c r="F21" s="204" t="s">
        <v>284</v>
      </c>
      <c r="G21" s="166">
        <v>2</v>
      </c>
      <c r="H21" s="127">
        <v>2</v>
      </c>
      <c r="I21" s="128">
        <f t="shared" si="0"/>
        <v>1</v>
      </c>
      <c r="J21" s="118" t="s">
        <v>518</v>
      </c>
    </row>
    <row r="22" spans="1:10" ht="49.5" thickBot="1" x14ac:dyDescent="0.3">
      <c r="A22" s="118" t="s">
        <v>10</v>
      </c>
      <c r="B22" s="154">
        <v>2</v>
      </c>
      <c r="C22" s="115">
        <v>2</v>
      </c>
      <c r="D22" s="148">
        <v>2</v>
      </c>
      <c r="E22" s="156">
        <f t="shared" si="1"/>
        <v>1</v>
      </c>
      <c r="F22" s="204" t="s">
        <v>284</v>
      </c>
      <c r="G22" s="166">
        <v>2</v>
      </c>
      <c r="H22" s="127">
        <v>2</v>
      </c>
      <c r="I22" s="128">
        <f t="shared" si="0"/>
        <v>1</v>
      </c>
      <c r="J22" s="118" t="s">
        <v>519</v>
      </c>
    </row>
    <row r="23" spans="1:10" ht="49.5" thickBot="1" x14ac:dyDescent="0.3">
      <c r="A23" s="118" t="s">
        <v>11</v>
      </c>
      <c r="B23" s="154">
        <v>2</v>
      </c>
      <c r="C23" s="115">
        <v>2</v>
      </c>
      <c r="D23" s="148">
        <v>2</v>
      </c>
      <c r="E23" s="156">
        <f t="shared" si="1"/>
        <v>1</v>
      </c>
      <c r="F23" s="201" t="s">
        <v>284</v>
      </c>
      <c r="G23" s="166">
        <v>0</v>
      </c>
      <c r="H23" s="127">
        <v>0</v>
      </c>
      <c r="I23" s="128">
        <f t="shared" si="0"/>
        <v>0</v>
      </c>
      <c r="J23" s="306" t="s">
        <v>851</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1</v>
      </c>
      <c r="H24" s="136">
        <f>SUM(H25:H26)</f>
        <v>1</v>
      </c>
      <c r="I24" s="138">
        <f>(H24/B24)</f>
        <v>0.25</v>
      </c>
      <c r="J24" s="157" t="str">
        <f>IF(I24&gt;=0.5,"Đạt","Không đạt")</f>
        <v>Không đạt</v>
      </c>
    </row>
    <row r="25" spans="1:10" ht="264.75" thickBot="1" x14ac:dyDescent="0.3">
      <c r="A25" s="118" t="s">
        <v>70</v>
      </c>
      <c r="B25" s="155">
        <v>2</v>
      </c>
      <c r="C25" s="119">
        <v>2</v>
      </c>
      <c r="D25" s="148">
        <v>2</v>
      </c>
      <c r="E25" s="156">
        <f t="shared" ref="E25:E26" si="2">(D25/B25)</f>
        <v>1</v>
      </c>
      <c r="F25" s="197" t="s">
        <v>285</v>
      </c>
      <c r="G25" s="166">
        <v>0</v>
      </c>
      <c r="H25" s="127">
        <v>0</v>
      </c>
      <c r="I25" s="128">
        <f t="shared" si="0"/>
        <v>0</v>
      </c>
      <c r="J25" s="118" t="s">
        <v>598</v>
      </c>
    </row>
    <row r="26" spans="1:10" ht="64.5" thickBot="1" x14ac:dyDescent="0.3">
      <c r="A26" s="116" t="s">
        <v>13</v>
      </c>
      <c r="B26" s="154">
        <v>2</v>
      </c>
      <c r="C26" s="115">
        <v>2</v>
      </c>
      <c r="D26" s="148">
        <v>2</v>
      </c>
      <c r="E26" s="156">
        <f t="shared" si="2"/>
        <v>1</v>
      </c>
      <c r="F26" s="169" t="s">
        <v>286</v>
      </c>
      <c r="G26" s="166">
        <v>1</v>
      </c>
      <c r="H26" s="127">
        <v>1</v>
      </c>
      <c r="I26" s="128">
        <f t="shared" si="0"/>
        <v>0.5</v>
      </c>
      <c r="J26" s="118" t="s">
        <v>599</v>
      </c>
    </row>
    <row r="27" spans="1:10" s="129" customFormat="1" ht="32.25" thickBot="1" x14ac:dyDescent="0.3">
      <c r="A27" s="135" t="s">
        <v>14</v>
      </c>
      <c r="B27" s="136">
        <f>SUM(B28:B29)</f>
        <v>4</v>
      </c>
      <c r="C27" s="136">
        <f>SUM(C28:C29)</f>
        <v>4</v>
      </c>
      <c r="D27" s="136">
        <f>SUM(D28:D29)</f>
        <v>4</v>
      </c>
      <c r="E27" s="137">
        <f>(D27/B27)</f>
        <v>1</v>
      </c>
      <c r="F27" s="205"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69" t="s">
        <v>287</v>
      </c>
      <c r="G28" s="166">
        <v>2</v>
      </c>
      <c r="H28" s="127">
        <v>2</v>
      </c>
      <c r="I28" s="128">
        <f t="shared" si="0"/>
        <v>1</v>
      </c>
      <c r="J28" s="118" t="s">
        <v>600</v>
      </c>
    </row>
    <row r="29" spans="1:10" ht="48.75" thickBot="1" x14ac:dyDescent="0.3">
      <c r="A29" s="116" t="s">
        <v>16</v>
      </c>
      <c r="B29" s="154">
        <v>2</v>
      </c>
      <c r="C29" s="115">
        <v>2</v>
      </c>
      <c r="D29" s="148">
        <v>2</v>
      </c>
      <c r="E29" s="156">
        <f t="shared" si="3"/>
        <v>1</v>
      </c>
      <c r="F29" s="163" t="s">
        <v>288</v>
      </c>
      <c r="G29" s="166">
        <v>2</v>
      </c>
      <c r="H29" s="127">
        <v>2</v>
      </c>
      <c r="I29" s="128">
        <f t="shared" si="0"/>
        <v>1</v>
      </c>
      <c r="J29" s="118" t="s">
        <v>601</v>
      </c>
    </row>
    <row r="30" spans="1:10" s="129" customFormat="1" ht="32.25" thickBot="1" x14ac:dyDescent="0.3">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43</v>
      </c>
      <c r="H30" s="133">
        <f>SUM(H31,H34,H41,H46,H49,H52,H55,H60,H63)</f>
        <v>43</v>
      </c>
      <c r="I30" s="134">
        <f t="shared" si="0"/>
        <v>0.82692307692307687</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283</v>
      </c>
      <c r="G32" s="166">
        <v>2</v>
      </c>
      <c r="H32" s="127">
        <v>2</v>
      </c>
      <c r="I32" s="128">
        <f t="shared" si="0"/>
        <v>1</v>
      </c>
      <c r="J32" s="118" t="s">
        <v>975</v>
      </c>
    </row>
    <row r="33" spans="1:10" ht="28.5" thickBot="1" x14ac:dyDescent="0.3">
      <c r="A33" s="118" t="s">
        <v>20</v>
      </c>
      <c r="B33" s="154">
        <v>2</v>
      </c>
      <c r="C33" s="115">
        <v>2</v>
      </c>
      <c r="D33" s="148">
        <v>2</v>
      </c>
      <c r="E33" s="156">
        <f t="shared" si="4"/>
        <v>1</v>
      </c>
      <c r="F33" s="169" t="s">
        <v>289</v>
      </c>
      <c r="G33" s="166">
        <v>2</v>
      </c>
      <c r="H33" s="127">
        <v>2</v>
      </c>
      <c r="I33" s="128">
        <f t="shared" si="0"/>
        <v>1</v>
      </c>
      <c r="J33" s="118" t="s">
        <v>606</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69" t="s">
        <v>290</v>
      </c>
      <c r="G35" s="166">
        <v>2</v>
      </c>
      <c r="H35" s="127">
        <v>2</v>
      </c>
      <c r="I35" s="128">
        <f t="shared" si="0"/>
        <v>1</v>
      </c>
      <c r="J35" s="118" t="s">
        <v>94</v>
      </c>
    </row>
    <row r="36" spans="1:10" ht="36.75" thickBot="1" x14ac:dyDescent="0.3">
      <c r="A36" s="118" t="s">
        <v>23</v>
      </c>
      <c r="B36" s="154">
        <v>2</v>
      </c>
      <c r="C36" s="115">
        <v>2</v>
      </c>
      <c r="D36" s="148">
        <v>2</v>
      </c>
      <c r="E36" s="156">
        <f t="shared" si="5"/>
        <v>1</v>
      </c>
      <c r="F36" s="169" t="s">
        <v>291</v>
      </c>
      <c r="G36" s="166">
        <v>2</v>
      </c>
      <c r="H36" s="127">
        <v>2</v>
      </c>
      <c r="I36" s="128">
        <f t="shared" si="0"/>
        <v>1</v>
      </c>
      <c r="J36" s="118" t="s">
        <v>95</v>
      </c>
    </row>
    <row r="37" spans="1:10" ht="48.75" thickBot="1" x14ac:dyDescent="0.3">
      <c r="A37" s="118" t="s">
        <v>24</v>
      </c>
      <c r="B37" s="154">
        <v>2</v>
      </c>
      <c r="C37" s="115">
        <v>2</v>
      </c>
      <c r="D37" s="148">
        <v>2</v>
      </c>
      <c r="E37" s="156">
        <f t="shared" si="5"/>
        <v>1</v>
      </c>
      <c r="F37" s="183" t="s">
        <v>292</v>
      </c>
      <c r="G37" s="166">
        <v>2</v>
      </c>
      <c r="H37" s="127">
        <v>2</v>
      </c>
      <c r="I37" s="128">
        <f t="shared" si="0"/>
        <v>1</v>
      </c>
      <c r="J37" s="118" t="s">
        <v>152</v>
      </c>
    </row>
    <row r="38" spans="1:10" ht="36.75" thickBot="1" x14ac:dyDescent="0.3">
      <c r="A38" s="118" t="s">
        <v>25</v>
      </c>
      <c r="B38" s="154">
        <v>2</v>
      </c>
      <c r="C38" s="115">
        <v>2</v>
      </c>
      <c r="D38" s="148">
        <v>2</v>
      </c>
      <c r="E38" s="156">
        <f t="shared" si="5"/>
        <v>1</v>
      </c>
      <c r="F38" s="198" t="s">
        <v>293</v>
      </c>
      <c r="G38" s="166">
        <v>2</v>
      </c>
      <c r="H38" s="127">
        <v>2</v>
      </c>
      <c r="I38" s="128">
        <f t="shared" si="0"/>
        <v>1</v>
      </c>
      <c r="J38" s="118" t="s">
        <v>469</v>
      </c>
    </row>
    <row r="39" spans="1:10" ht="30.75" customHeight="1" thickBot="1" x14ac:dyDescent="0.3">
      <c r="A39" s="118" t="s">
        <v>26</v>
      </c>
      <c r="B39" s="154">
        <v>2</v>
      </c>
      <c r="C39" s="115">
        <v>2</v>
      </c>
      <c r="D39" s="148">
        <v>2</v>
      </c>
      <c r="E39" s="156">
        <f t="shared" si="5"/>
        <v>1</v>
      </c>
      <c r="F39" s="206" t="s">
        <v>294</v>
      </c>
      <c r="G39" s="166">
        <v>0</v>
      </c>
      <c r="H39" s="127">
        <v>0</v>
      </c>
      <c r="I39" s="128">
        <f t="shared" si="0"/>
        <v>0</v>
      </c>
      <c r="J39" s="227" t="s">
        <v>603</v>
      </c>
    </row>
    <row r="40" spans="1:10" ht="60.75" thickBot="1" x14ac:dyDescent="0.3">
      <c r="A40" s="118" t="s">
        <v>27</v>
      </c>
      <c r="B40" s="154">
        <v>2</v>
      </c>
      <c r="C40" s="115">
        <v>2</v>
      </c>
      <c r="D40" s="148">
        <v>2</v>
      </c>
      <c r="E40" s="156">
        <f t="shared" si="5"/>
        <v>1</v>
      </c>
      <c r="F40" s="196" t="s">
        <v>295</v>
      </c>
      <c r="G40" s="166">
        <v>2</v>
      </c>
      <c r="H40" s="127">
        <v>2</v>
      </c>
      <c r="I40" s="128">
        <f t="shared" si="0"/>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98" t="s">
        <v>296</v>
      </c>
      <c r="G42" s="166">
        <v>2</v>
      </c>
      <c r="H42" s="127">
        <v>2</v>
      </c>
      <c r="I42" s="128">
        <f t="shared" si="0"/>
        <v>1</v>
      </c>
      <c r="J42" s="118" t="s">
        <v>512</v>
      </c>
    </row>
    <row r="43" spans="1:10" ht="27" customHeight="1" thickBot="1" x14ac:dyDescent="0.3">
      <c r="A43" s="118" t="s">
        <v>30</v>
      </c>
      <c r="B43" s="154">
        <v>2</v>
      </c>
      <c r="C43" s="115">
        <v>2</v>
      </c>
      <c r="D43" s="148">
        <v>2</v>
      </c>
      <c r="E43" s="156">
        <f t="shared" si="6"/>
        <v>1</v>
      </c>
      <c r="F43" s="183" t="s">
        <v>297</v>
      </c>
      <c r="G43" s="166">
        <v>2</v>
      </c>
      <c r="H43" s="127">
        <v>2</v>
      </c>
      <c r="I43" s="128">
        <f t="shared" si="0"/>
        <v>1</v>
      </c>
      <c r="J43" s="118" t="s">
        <v>525</v>
      </c>
    </row>
    <row r="44" spans="1:10" ht="48.75" thickBot="1" x14ac:dyDescent="0.3">
      <c r="A44" s="118" t="s">
        <v>31</v>
      </c>
      <c r="B44" s="154">
        <v>2</v>
      </c>
      <c r="C44" s="115">
        <v>2</v>
      </c>
      <c r="D44" s="148">
        <v>2</v>
      </c>
      <c r="E44" s="156">
        <f t="shared" si="6"/>
        <v>1</v>
      </c>
      <c r="F44" s="198" t="s">
        <v>298</v>
      </c>
      <c r="G44" s="166">
        <v>2</v>
      </c>
      <c r="H44" s="127">
        <v>2</v>
      </c>
      <c r="I44" s="128">
        <f t="shared" si="0"/>
        <v>1</v>
      </c>
      <c r="J44" s="118" t="s">
        <v>102</v>
      </c>
    </row>
    <row r="45" spans="1:10" ht="48.75" thickBot="1" x14ac:dyDescent="0.3">
      <c r="A45" s="118" t="s">
        <v>32</v>
      </c>
      <c r="B45" s="154">
        <v>2</v>
      </c>
      <c r="C45" s="115">
        <v>2</v>
      </c>
      <c r="D45" s="148">
        <v>2</v>
      </c>
      <c r="E45" s="156">
        <f t="shared" si="6"/>
        <v>1</v>
      </c>
      <c r="F45" s="183" t="s">
        <v>298</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99" t="s">
        <v>299</v>
      </c>
      <c r="G47" s="166">
        <v>2</v>
      </c>
      <c r="H47" s="127">
        <v>2</v>
      </c>
      <c r="I47" s="128">
        <f t="shared" si="0"/>
        <v>1</v>
      </c>
      <c r="J47" s="179" t="s">
        <v>513</v>
      </c>
    </row>
    <row r="48" spans="1:10" ht="60.75" thickBot="1" x14ac:dyDescent="0.3">
      <c r="A48" s="118" t="s">
        <v>34</v>
      </c>
      <c r="B48" s="154">
        <v>2</v>
      </c>
      <c r="C48" s="115">
        <v>2</v>
      </c>
      <c r="D48" s="148">
        <v>2</v>
      </c>
      <c r="E48" s="156">
        <f t="shared" si="7"/>
        <v>1</v>
      </c>
      <c r="F48" s="202" t="s">
        <v>299</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18" t="s">
        <v>300</v>
      </c>
      <c r="G50" s="166">
        <v>2</v>
      </c>
      <c r="H50" s="127">
        <v>2</v>
      </c>
      <c r="I50" s="128">
        <f t="shared" si="0"/>
        <v>1</v>
      </c>
      <c r="J50" s="118" t="s">
        <v>159</v>
      </c>
    </row>
    <row r="51" spans="1:10" ht="28.5" thickBot="1" x14ac:dyDescent="0.3">
      <c r="A51" s="116" t="s">
        <v>36</v>
      </c>
      <c r="B51" s="154">
        <v>2</v>
      </c>
      <c r="C51" s="115">
        <v>2</v>
      </c>
      <c r="D51" s="148">
        <v>2</v>
      </c>
      <c r="E51" s="156">
        <f t="shared" si="8"/>
        <v>1</v>
      </c>
      <c r="F51" s="118" t="s">
        <v>301</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2</v>
      </c>
      <c r="E53" s="156">
        <f t="shared" ref="E53:E54" si="9">(D53/B53)</f>
        <v>1</v>
      </c>
      <c r="F53" s="163" t="s">
        <v>302</v>
      </c>
      <c r="G53" s="166">
        <v>0</v>
      </c>
      <c r="H53" s="127">
        <v>0</v>
      </c>
      <c r="I53" s="128">
        <f t="shared" si="0"/>
        <v>0</v>
      </c>
      <c r="J53" s="227" t="s">
        <v>527</v>
      </c>
    </row>
    <row r="54" spans="1:10" ht="60.75" thickBot="1" x14ac:dyDescent="0.3">
      <c r="A54" s="118" t="s">
        <v>38</v>
      </c>
      <c r="B54" s="154">
        <v>2</v>
      </c>
      <c r="C54" s="115">
        <v>2</v>
      </c>
      <c r="D54" s="148">
        <v>2</v>
      </c>
      <c r="E54" s="156">
        <f t="shared" si="9"/>
        <v>1</v>
      </c>
      <c r="F54" s="163" t="s">
        <v>302</v>
      </c>
      <c r="G54" s="166">
        <v>0</v>
      </c>
      <c r="H54" s="127">
        <v>0</v>
      </c>
      <c r="I54" s="128">
        <f t="shared" si="0"/>
        <v>0</v>
      </c>
      <c r="J54" s="227"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60.75" thickBot="1" x14ac:dyDescent="0.3">
      <c r="A56" s="118" t="s">
        <v>39</v>
      </c>
      <c r="B56" s="154">
        <v>2</v>
      </c>
      <c r="C56" s="115">
        <v>2</v>
      </c>
      <c r="D56" s="148">
        <v>2</v>
      </c>
      <c r="E56" s="156">
        <f t="shared" ref="E56:E59" si="10">(D56/B56)</f>
        <v>1</v>
      </c>
      <c r="F56" s="196" t="s">
        <v>303</v>
      </c>
      <c r="G56" s="166">
        <v>1</v>
      </c>
      <c r="H56" s="127">
        <v>1</v>
      </c>
      <c r="I56" s="128">
        <f t="shared" si="0"/>
        <v>0.5</v>
      </c>
      <c r="J56" s="118" t="s">
        <v>974</v>
      </c>
    </row>
    <row r="57" spans="1:10" ht="48.75" customHeight="1" thickBot="1" x14ac:dyDescent="0.3">
      <c r="A57" s="118" t="s">
        <v>40</v>
      </c>
      <c r="B57" s="154">
        <v>2</v>
      </c>
      <c r="C57" s="115">
        <v>2</v>
      </c>
      <c r="D57" s="148">
        <v>2</v>
      </c>
      <c r="E57" s="156">
        <f t="shared" si="10"/>
        <v>1</v>
      </c>
      <c r="F57" s="177" t="s">
        <v>303</v>
      </c>
      <c r="G57" s="166">
        <v>2</v>
      </c>
      <c r="H57" s="127">
        <v>2</v>
      </c>
      <c r="I57" s="128">
        <f t="shared" si="0"/>
        <v>1</v>
      </c>
      <c r="J57" s="118" t="s">
        <v>976</v>
      </c>
    </row>
    <row r="58" spans="1:10" ht="48.75" thickBot="1" x14ac:dyDescent="0.3">
      <c r="A58" s="118" t="s">
        <v>41</v>
      </c>
      <c r="B58" s="154">
        <v>2</v>
      </c>
      <c r="C58" s="115">
        <v>2</v>
      </c>
      <c r="D58" s="148">
        <v>2</v>
      </c>
      <c r="E58" s="156">
        <f t="shared" si="10"/>
        <v>1</v>
      </c>
      <c r="F58" s="196" t="s">
        <v>303</v>
      </c>
      <c r="G58" s="166">
        <v>2</v>
      </c>
      <c r="H58" s="127">
        <v>2</v>
      </c>
      <c r="I58" s="128">
        <f t="shared" si="0"/>
        <v>1</v>
      </c>
      <c r="J58" s="118" t="s">
        <v>1093</v>
      </c>
    </row>
    <row r="59" spans="1:10" ht="48.75" thickBot="1" x14ac:dyDescent="0.3">
      <c r="A59" s="118" t="s">
        <v>42</v>
      </c>
      <c r="B59" s="154">
        <v>2</v>
      </c>
      <c r="C59" s="115">
        <v>2</v>
      </c>
      <c r="D59" s="148">
        <v>2</v>
      </c>
      <c r="E59" s="156">
        <f t="shared" si="10"/>
        <v>1</v>
      </c>
      <c r="F59" s="183" t="s">
        <v>304</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98" t="s">
        <v>305</v>
      </c>
      <c r="G61" s="166">
        <v>2</v>
      </c>
      <c r="H61" s="127">
        <v>2</v>
      </c>
      <c r="I61" s="128">
        <f t="shared" si="0"/>
        <v>1</v>
      </c>
      <c r="J61" s="118" t="s">
        <v>112</v>
      </c>
    </row>
    <row r="62" spans="1:10" ht="36.75" thickBot="1" x14ac:dyDescent="0.3">
      <c r="A62" s="118" t="s">
        <v>44</v>
      </c>
      <c r="B62" s="154">
        <v>2</v>
      </c>
      <c r="C62" s="126">
        <v>2</v>
      </c>
      <c r="D62" s="148">
        <v>2</v>
      </c>
      <c r="E62" s="156">
        <f t="shared" si="11"/>
        <v>1</v>
      </c>
      <c r="F62" s="169" t="s">
        <v>306</v>
      </c>
      <c r="G62" s="166">
        <v>2</v>
      </c>
      <c r="H62" s="127">
        <v>2</v>
      </c>
      <c r="I62" s="128">
        <f t="shared" si="0"/>
        <v>1</v>
      </c>
      <c r="J62" s="118" t="s">
        <v>956</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2</v>
      </c>
      <c r="E64" s="156">
        <f t="shared" ref="E64:E65" si="12">(D64/B64)</f>
        <v>1</v>
      </c>
      <c r="F64" s="198" t="s">
        <v>307</v>
      </c>
      <c r="G64" s="166">
        <v>2</v>
      </c>
      <c r="H64" s="127">
        <v>2</v>
      </c>
      <c r="I64" s="128">
        <f t="shared" si="0"/>
        <v>1</v>
      </c>
      <c r="J64" s="118" t="s">
        <v>971</v>
      </c>
    </row>
    <row r="65" spans="1:10" ht="108.75" thickBot="1" x14ac:dyDescent="0.3">
      <c r="A65" s="121" t="s">
        <v>46</v>
      </c>
      <c r="B65" s="154">
        <v>2</v>
      </c>
      <c r="C65" s="126">
        <v>2</v>
      </c>
      <c r="D65" s="148">
        <v>2</v>
      </c>
      <c r="E65" s="156">
        <f t="shared" si="12"/>
        <v>1</v>
      </c>
      <c r="F65" s="169" t="s">
        <v>308</v>
      </c>
      <c r="G65" s="166">
        <v>1</v>
      </c>
      <c r="H65" s="127">
        <v>1</v>
      </c>
      <c r="I65" s="128">
        <f t="shared" si="0"/>
        <v>0.5</v>
      </c>
      <c r="J65" s="226" t="s">
        <v>1106</v>
      </c>
    </row>
    <row r="66" spans="1:10" s="129" customFormat="1" ht="63.75" thickBot="1" x14ac:dyDescent="0.3">
      <c r="A66" s="141" t="s">
        <v>47</v>
      </c>
      <c r="B66" s="133">
        <f>SUM(B67,B72,B75)</f>
        <v>16</v>
      </c>
      <c r="C66" s="133">
        <f>SUM(C67,C72,C75)</f>
        <v>16</v>
      </c>
      <c r="D66" s="133">
        <f>SUM(D67,D72,D75)</f>
        <v>13</v>
      </c>
      <c r="E66" s="134">
        <f>(D66/B66)</f>
        <v>0.8125</v>
      </c>
      <c r="F66" s="152" t="str">
        <f>IF(E66&gt;=0.5,"Đạt","Không đạt")</f>
        <v>Đạt</v>
      </c>
      <c r="G66" s="133">
        <f>SUM(G67,G72,G75)</f>
        <v>10</v>
      </c>
      <c r="H66" s="133">
        <f>SUM(H67,H72,H75)</f>
        <v>10</v>
      </c>
      <c r="I66" s="134">
        <f t="shared" si="0"/>
        <v>0.625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21" t="s">
        <v>49</v>
      </c>
      <c r="B68" s="154">
        <v>2</v>
      </c>
      <c r="C68" s="126">
        <v>2</v>
      </c>
      <c r="D68" s="148">
        <v>2</v>
      </c>
      <c r="E68" s="156">
        <f t="shared" ref="E68:E71" si="13">(D68/B68)</f>
        <v>1</v>
      </c>
      <c r="F68" s="198" t="s">
        <v>309</v>
      </c>
      <c r="G68" s="166">
        <v>2</v>
      </c>
      <c r="H68" s="127">
        <v>2</v>
      </c>
      <c r="I68" s="128">
        <f t="shared" si="0"/>
        <v>1</v>
      </c>
      <c r="J68" s="118" t="s">
        <v>531</v>
      </c>
    </row>
    <row r="69" spans="1:10" ht="24.75" thickBot="1" x14ac:dyDescent="0.3">
      <c r="A69" s="121" t="s">
        <v>50</v>
      </c>
      <c r="B69" s="154">
        <v>2</v>
      </c>
      <c r="C69" s="126">
        <v>2</v>
      </c>
      <c r="D69" s="148">
        <v>2</v>
      </c>
      <c r="E69" s="156">
        <f t="shared" si="13"/>
        <v>1</v>
      </c>
      <c r="F69" s="207" t="s">
        <v>310</v>
      </c>
      <c r="G69" s="166">
        <v>0</v>
      </c>
      <c r="H69" s="127">
        <v>0</v>
      </c>
      <c r="I69" s="128">
        <f t="shared" si="0"/>
        <v>0</v>
      </c>
      <c r="J69" s="291" t="s">
        <v>596</v>
      </c>
    </row>
    <row r="70" spans="1:10" ht="48.75" thickBot="1" x14ac:dyDescent="0.3">
      <c r="A70" s="121" t="s">
        <v>51</v>
      </c>
      <c r="B70" s="154">
        <v>2</v>
      </c>
      <c r="C70" s="126">
        <v>2</v>
      </c>
      <c r="D70" s="148">
        <v>2</v>
      </c>
      <c r="E70" s="156">
        <f t="shared" si="13"/>
        <v>1</v>
      </c>
      <c r="F70" s="169" t="s">
        <v>311</v>
      </c>
      <c r="G70" s="166">
        <v>2</v>
      </c>
      <c r="H70" s="127">
        <v>2</v>
      </c>
      <c r="I70" s="128">
        <f t="shared" si="0"/>
        <v>1</v>
      </c>
      <c r="J70" s="118" t="s">
        <v>977</v>
      </c>
    </row>
    <row r="71" spans="1:10" ht="72.75" thickBot="1" x14ac:dyDescent="0.3">
      <c r="A71" s="121" t="s">
        <v>52</v>
      </c>
      <c r="B71" s="154">
        <v>2</v>
      </c>
      <c r="C71" s="126">
        <v>2</v>
      </c>
      <c r="D71" s="148">
        <v>2</v>
      </c>
      <c r="E71" s="156">
        <f t="shared" si="13"/>
        <v>1</v>
      </c>
      <c r="F71" s="169" t="s">
        <v>311</v>
      </c>
      <c r="G71" s="166">
        <v>2</v>
      </c>
      <c r="H71" s="127">
        <v>2</v>
      </c>
      <c r="I71" s="128">
        <f t="shared" si="0"/>
        <v>1</v>
      </c>
      <c r="J71" s="322" t="s">
        <v>978</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69" t="s">
        <v>312</v>
      </c>
      <c r="G73" s="166">
        <v>2</v>
      </c>
      <c r="H73" s="127">
        <v>2</v>
      </c>
      <c r="I73" s="128">
        <f t="shared" si="0"/>
        <v>1</v>
      </c>
      <c r="J73" s="179" t="s">
        <v>951</v>
      </c>
    </row>
    <row r="74" spans="1:10" ht="36.75" thickBot="1" x14ac:dyDescent="0.3">
      <c r="A74" s="121" t="s">
        <v>54</v>
      </c>
      <c r="B74" s="154">
        <v>2</v>
      </c>
      <c r="C74" s="126">
        <v>2</v>
      </c>
      <c r="D74" s="148">
        <v>0</v>
      </c>
      <c r="E74" s="156">
        <f t="shared" si="14"/>
        <v>0</v>
      </c>
      <c r="F74" s="163"/>
      <c r="G74" s="166">
        <v>0</v>
      </c>
      <c r="H74" s="127">
        <v>0</v>
      </c>
      <c r="I74" s="128">
        <f t="shared" si="0"/>
        <v>0</v>
      </c>
      <c r="J74" s="227" t="s">
        <v>535</v>
      </c>
    </row>
    <row r="75" spans="1:10" s="129" customFormat="1" ht="32.25" thickBot="1" x14ac:dyDescent="0.3">
      <c r="A75" s="140" t="s">
        <v>62</v>
      </c>
      <c r="B75" s="136">
        <f>SUM(B76:B77)</f>
        <v>4</v>
      </c>
      <c r="C75" s="136">
        <f>SUM(C76:C77)</f>
        <v>4</v>
      </c>
      <c r="D75" s="136">
        <f>SUM(D76:D77)</f>
        <v>3</v>
      </c>
      <c r="E75" s="137">
        <f>(D75/B75)</f>
        <v>0.75</v>
      </c>
      <c r="F75" s="136" t="str">
        <f>IF(E75&gt;=0.5,"Đạt","Không đạt")</f>
        <v>Đạt</v>
      </c>
      <c r="G75" s="136">
        <f>SUM(G76:G77)</f>
        <v>2</v>
      </c>
      <c r="H75" s="136">
        <f>SUM(H76:H77)</f>
        <v>2</v>
      </c>
      <c r="I75" s="138">
        <f t="shared" si="0"/>
        <v>0.5</v>
      </c>
      <c r="J75" s="136" t="str">
        <f>IF(I75&gt;=0.5,"Đạt","Không đạt")</f>
        <v>Đạt</v>
      </c>
    </row>
    <row r="76" spans="1:10" ht="24.75" customHeight="1" thickBot="1" x14ac:dyDescent="0.3">
      <c r="A76" s="121" t="s">
        <v>55</v>
      </c>
      <c r="B76" s="154">
        <v>2</v>
      </c>
      <c r="C76" s="126">
        <v>2</v>
      </c>
      <c r="D76" s="148">
        <v>2</v>
      </c>
      <c r="E76" s="156">
        <f t="shared" ref="E76:E77" si="15">(D76/B76)</f>
        <v>1</v>
      </c>
      <c r="F76" s="198" t="s">
        <v>313</v>
      </c>
      <c r="G76" s="166">
        <v>2</v>
      </c>
      <c r="H76" s="127">
        <v>2</v>
      </c>
      <c r="I76" s="128">
        <f t="shared" si="0"/>
        <v>1</v>
      </c>
      <c r="J76" s="118" t="s">
        <v>207</v>
      </c>
    </row>
    <row r="77" spans="1:10" ht="36.75" thickBot="1" x14ac:dyDescent="0.3">
      <c r="A77" s="121" t="s">
        <v>56</v>
      </c>
      <c r="B77" s="154">
        <v>2</v>
      </c>
      <c r="C77" s="126">
        <v>2</v>
      </c>
      <c r="D77" s="148">
        <v>1</v>
      </c>
      <c r="E77" s="156">
        <f t="shared" si="15"/>
        <v>0.5</v>
      </c>
      <c r="F77" s="169" t="s">
        <v>314</v>
      </c>
      <c r="G77" s="166">
        <v>0</v>
      </c>
      <c r="H77" s="127">
        <v>0</v>
      </c>
      <c r="I77" s="128">
        <f t="shared" si="0"/>
        <v>0</v>
      </c>
      <c r="J77" s="227" t="s">
        <v>536</v>
      </c>
    </row>
    <row r="78" spans="1:10" ht="16.5" thickBot="1" x14ac:dyDescent="0.3">
      <c r="A78" s="122" t="s">
        <v>57</v>
      </c>
      <c r="B78" s="153">
        <f>SUM(B16,B30,B66)</f>
        <v>88</v>
      </c>
      <c r="C78" s="117">
        <f>SUM(C16,C30,C66)</f>
        <v>88</v>
      </c>
      <c r="D78" s="124">
        <f>SUM(D16,D30,D66)</f>
        <v>85</v>
      </c>
      <c r="E78" s="164">
        <f>(D78/B78)</f>
        <v>0.96590909090909094</v>
      </c>
      <c r="F78" s="115"/>
      <c r="G78" s="165">
        <f>SUM(G16,G30,G66)</f>
        <v>68</v>
      </c>
      <c r="H78" s="124">
        <f>SUM(H16,H30,H66)</f>
        <v>68</v>
      </c>
      <c r="I78" s="164">
        <f t="shared" si="0"/>
        <v>0.77272727272727271</v>
      </c>
      <c r="J78" s="115"/>
    </row>
    <row r="79" spans="1:10" ht="16.5" thickBot="1" x14ac:dyDescent="0.3">
      <c r="A79" s="122" t="s">
        <v>58</v>
      </c>
      <c r="B79" s="153">
        <v>100</v>
      </c>
      <c r="C79" s="117">
        <f>(C78*B79)/B78</f>
        <v>100</v>
      </c>
      <c r="D79" s="125">
        <f>(D78*B79)/B78</f>
        <v>96.590909090909093</v>
      </c>
      <c r="E79" s="164">
        <f>(D79/B79)</f>
        <v>0.96590909090909094</v>
      </c>
      <c r="F79" s="115"/>
      <c r="G79" s="167">
        <f>(G78/B78)*100</f>
        <v>77.272727272727266</v>
      </c>
      <c r="H79" s="125">
        <f>(H78*B79)/B78</f>
        <v>77.272727272727266</v>
      </c>
      <c r="I79" s="164">
        <f t="shared" si="0"/>
        <v>0.77272727272727271</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1148</v>
      </c>
      <c r="B86" s="390"/>
      <c r="C86" s="390"/>
      <c r="D86" s="390"/>
      <c r="I86" s="377" t="s">
        <v>80</v>
      </c>
      <c r="J86" s="378"/>
    </row>
    <row r="87" spans="1:10" ht="16.899999999999999" x14ac:dyDescent="0.3">
      <c r="B87" s="142"/>
      <c r="C87" s="142"/>
      <c r="D87" s="149"/>
      <c r="E87" s="149"/>
    </row>
    <row r="88" spans="1:10" ht="16.899999999999999" x14ac:dyDescent="0.3">
      <c r="B88" s="143"/>
      <c r="C88" s="143"/>
      <c r="D88" s="150"/>
      <c r="E88" s="150"/>
    </row>
    <row r="89" spans="1:10" ht="16.899999999999999"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A16" zoomScale="115" zoomScaleNormal="115" workbookViewId="0">
      <selection activeCell="J18" sqref="J1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22"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315</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t="s">
        <v>316</v>
      </c>
      <c r="I11" s="145" t="s">
        <v>317</v>
      </c>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20</v>
      </c>
      <c r="E16" s="134">
        <f>(D16/B16)</f>
        <v>1</v>
      </c>
      <c r="F16" s="152" t="str">
        <f>IF(E16&gt;=0.5,"Đạt","Không đạt")</f>
        <v>Đạt</v>
      </c>
      <c r="G16" s="133">
        <f>SUM(G17,G24,G27)</f>
        <v>15</v>
      </c>
      <c r="H16" s="133">
        <f>SUM(H17,H24,H27)</f>
        <v>15</v>
      </c>
      <c r="I16" s="134">
        <f t="shared" ref="I16:I79" si="0">(H16/B16)</f>
        <v>0.75</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customHeight="1" thickBot="1" x14ac:dyDescent="0.3">
      <c r="A18" s="116" t="s">
        <v>6</v>
      </c>
      <c r="B18" s="154">
        <v>2</v>
      </c>
      <c r="C18" s="115">
        <v>2</v>
      </c>
      <c r="D18" s="148">
        <v>2</v>
      </c>
      <c r="E18" s="156">
        <f>(D18/B18)</f>
        <v>1</v>
      </c>
      <c r="F18" s="163" t="s">
        <v>318</v>
      </c>
      <c r="G18" s="166">
        <v>2</v>
      </c>
      <c r="H18" s="127">
        <v>2</v>
      </c>
      <c r="I18" s="128">
        <f t="shared" si="0"/>
        <v>1</v>
      </c>
      <c r="J18" s="183" t="s">
        <v>597</v>
      </c>
    </row>
    <row r="19" spans="1:10" ht="49.5" thickBot="1" x14ac:dyDescent="0.3">
      <c r="A19" s="118" t="s">
        <v>7</v>
      </c>
      <c r="B19" s="154">
        <v>2</v>
      </c>
      <c r="C19" s="115">
        <v>2</v>
      </c>
      <c r="D19" s="148">
        <v>2</v>
      </c>
      <c r="E19" s="156">
        <f t="shared" ref="E19:E23" si="1">(D19/B19)</f>
        <v>1</v>
      </c>
      <c r="F19" s="208" t="s">
        <v>284</v>
      </c>
      <c r="G19" s="166">
        <v>2</v>
      </c>
      <c r="H19" s="127">
        <v>2</v>
      </c>
      <c r="I19" s="128">
        <f t="shared" si="0"/>
        <v>1</v>
      </c>
      <c r="J19" s="118" t="s">
        <v>604</v>
      </c>
    </row>
    <row r="20" spans="1:10" ht="49.5" thickBot="1" x14ac:dyDescent="0.3">
      <c r="A20" s="118" t="s">
        <v>8</v>
      </c>
      <c r="B20" s="154">
        <v>2</v>
      </c>
      <c r="C20" s="115">
        <v>2</v>
      </c>
      <c r="D20" s="148">
        <v>2</v>
      </c>
      <c r="E20" s="156">
        <f t="shared" si="1"/>
        <v>1</v>
      </c>
      <c r="F20" s="201" t="s">
        <v>284</v>
      </c>
      <c r="G20" s="166">
        <v>2</v>
      </c>
      <c r="H20" s="127">
        <v>2</v>
      </c>
      <c r="I20" s="128">
        <f t="shared" si="0"/>
        <v>1</v>
      </c>
      <c r="J20" s="118" t="s">
        <v>604</v>
      </c>
    </row>
    <row r="21" spans="1:10" ht="60.75" thickBot="1" x14ac:dyDescent="0.3">
      <c r="A21" s="118" t="s">
        <v>9</v>
      </c>
      <c r="B21" s="154">
        <v>2</v>
      </c>
      <c r="C21" s="115">
        <v>2</v>
      </c>
      <c r="D21" s="148">
        <v>2</v>
      </c>
      <c r="E21" s="156">
        <f t="shared" si="1"/>
        <v>1</v>
      </c>
      <c r="F21" s="353" t="s">
        <v>284</v>
      </c>
      <c r="G21" s="166">
        <v>2</v>
      </c>
      <c r="H21" s="127">
        <v>2</v>
      </c>
      <c r="I21" s="128">
        <f t="shared" si="0"/>
        <v>1</v>
      </c>
      <c r="J21" s="118" t="s">
        <v>605</v>
      </c>
    </row>
    <row r="22" spans="1:10" ht="49.5" thickBot="1" x14ac:dyDescent="0.3">
      <c r="A22" s="118" t="s">
        <v>10</v>
      </c>
      <c r="B22" s="154">
        <v>2</v>
      </c>
      <c r="C22" s="115">
        <v>2</v>
      </c>
      <c r="D22" s="148">
        <v>2</v>
      </c>
      <c r="E22" s="156">
        <f t="shared" si="1"/>
        <v>1</v>
      </c>
      <c r="F22" s="208" t="s">
        <v>284</v>
      </c>
      <c r="G22" s="166">
        <v>2</v>
      </c>
      <c r="H22" s="127">
        <v>2</v>
      </c>
      <c r="I22" s="128">
        <f t="shared" si="0"/>
        <v>1</v>
      </c>
      <c r="J22" s="118" t="s">
        <v>519</v>
      </c>
    </row>
    <row r="23" spans="1:10" ht="49.5" thickBot="1" x14ac:dyDescent="0.3">
      <c r="A23" s="118" t="s">
        <v>11</v>
      </c>
      <c r="B23" s="154">
        <v>2</v>
      </c>
      <c r="C23" s="115">
        <v>2</v>
      </c>
      <c r="D23" s="148">
        <v>2</v>
      </c>
      <c r="E23" s="156">
        <f t="shared" si="1"/>
        <v>1</v>
      </c>
      <c r="F23" s="208" t="s">
        <v>284</v>
      </c>
      <c r="G23" s="166">
        <v>0</v>
      </c>
      <c r="H23" s="127">
        <v>0</v>
      </c>
      <c r="I23" s="128">
        <f t="shared" si="0"/>
        <v>0</v>
      </c>
      <c r="J23" s="306" t="s">
        <v>851</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1</v>
      </c>
      <c r="H24" s="136">
        <f>SUM(H25:H26)</f>
        <v>1</v>
      </c>
      <c r="I24" s="138">
        <f>(H24/B24)</f>
        <v>0.25</v>
      </c>
      <c r="J24" s="157" t="str">
        <f>IF(I24&gt;=0.5,"Đạt","Không đạt")</f>
        <v>Không đạt</v>
      </c>
    </row>
    <row r="25" spans="1:10" ht="264.75" thickBot="1" x14ac:dyDescent="0.3">
      <c r="A25" s="118" t="s">
        <v>70</v>
      </c>
      <c r="B25" s="155">
        <v>2</v>
      </c>
      <c r="C25" s="119">
        <v>2</v>
      </c>
      <c r="D25" s="148">
        <v>2</v>
      </c>
      <c r="E25" s="156">
        <f t="shared" ref="E25:E26" si="2">(D25/B25)</f>
        <v>1</v>
      </c>
      <c r="F25" s="197" t="s">
        <v>285</v>
      </c>
      <c r="G25" s="166">
        <v>0</v>
      </c>
      <c r="H25" s="127">
        <v>0</v>
      </c>
      <c r="I25" s="128">
        <f t="shared" si="0"/>
        <v>0</v>
      </c>
      <c r="J25" s="118" t="s">
        <v>598</v>
      </c>
    </row>
    <row r="26" spans="1:10" ht="64.5" thickBot="1" x14ac:dyDescent="0.3">
      <c r="A26" s="116" t="s">
        <v>13</v>
      </c>
      <c r="B26" s="154">
        <v>2</v>
      </c>
      <c r="C26" s="115">
        <v>2</v>
      </c>
      <c r="D26" s="148">
        <v>2</v>
      </c>
      <c r="E26" s="156">
        <f t="shared" si="2"/>
        <v>1</v>
      </c>
      <c r="F26" s="163" t="s">
        <v>286</v>
      </c>
      <c r="G26" s="166">
        <v>1</v>
      </c>
      <c r="H26" s="127">
        <v>1</v>
      </c>
      <c r="I26" s="128">
        <f t="shared" si="0"/>
        <v>0.5</v>
      </c>
      <c r="J26" s="118" t="s">
        <v>599</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69" t="s">
        <v>287</v>
      </c>
      <c r="G28" s="166">
        <v>2</v>
      </c>
      <c r="H28" s="127">
        <v>2</v>
      </c>
      <c r="I28" s="128">
        <f t="shared" si="0"/>
        <v>1</v>
      </c>
      <c r="J28" s="118" t="s">
        <v>600</v>
      </c>
    </row>
    <row r="29" spans="1:10" ht="60.75" thickBot="1" x14ac:dyDescent="0.3">
      <c r="A29" s="116" t="s">
        <v>16</v>
      </c>
      <c r="B29" s="154">
        <v>2</v>
      </c>
      <c r="C29" s="115">
        <v>2</v>
      </c>
      <c r="D29" s="148">
        <v>2</v>
      </c>
      <c r="E29" s="156">
        <f t="shared" si="3"/>
        <v>1</v>
      </c>
      <c r="F29" s="169" t="s">
        <v>319</v>
      </c>
      <c r="G29" s="166">
        <v>2</v>
      </c>
      <c r="H29" s="127">
        <v>2</v>
      </c>
      <c r="I29" s="128">
        <f t="shared" si="0"/>
        <v>1</v>
      </c>
      <c r="J29" s="118" t="s">
        <v>1113</v>
      </c>
    </row>
    <row r="30" spans="1:10" s="129" customFormat="1" ht="32.25" thickBot="1" x14ac:dyDescent="0.3">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41</v>
      </c>
      <c r="H30" s="133">
        <f>SUM(H31,H34,H41,H46,H49,H52,H55,H60,H63)</f>
        <v>41</v>
      </c>
      <c r="I30" s="134">
        <f t="shared" si="0"/>
        <v>0.78846153846153844</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318</v>
      </c>
      <c r="G32" s="166">
        <v>2</v>
      </c>
      <c r="H32" s="127">
        <v>2</v>
      </c>
      <c r="I32" s="128">
        <f t="shared" si="0"/>
        <v>1</v>
      </c>
      <c r="J32" s="118" t="s">
        <v>975</v>
      </c>
    </row>
    <row r="33" spans="1:10" ht="28.5" thickBot="1" x14ac:dyDescent="0.3">
      <c r="A33" s="118" t="s">
        <v>20</v>
      </c>
      <c r="B33" s="154">
        <v>2</v>
      </c>
      <c r="C33" s="115">
        <v>2</v>
      </c>
      <c r="D33" s="148">
        <v>2</v>
      </c>
      <c r="E33" s="156">
        <f t="shared" si="4"/>
        <v>1</v>
      </c>
      <c r="F33" s="163" t="s">
        <v>289</v>
      </c>
      <c r="G33" s="166">
        <v>2</v>
      </c>
      <c r="H33" s="127">
        <v>2</v>
      </c>
      <c r="I33" s="128">
        <f t="shared" si="0"/>
        <v>1</v>
      </c>
      <c r="J33" s="118" t="s">
        <v>606</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9</v>
      </c>
      <c r="H34" s="136">
        <f>SUM(H35:H40)</f>
        <v>9</v>
      </c>
      <c r="I34" s="138">
        <f t="shared" si="0"/>
        <v>0.75</v>
      </c>
      <c r="J34" s="160" t="str">
        <f>IF(I34&gt;=0.5,"Đạt","Không đạt")</f>
        <v>Đạt</v>
      </c>
    </row>
    <row r="35" spans="1:10" ht="51.75" thickBot="1" x14ac:dyDescent="0.3">
      <c r="A35" s="120" t="s">
        <v>22</v>
      </c>
      <c r="B35" s="154">
        <v>2</v>
      </c>
      <c r="C35" s="115">
        <v>2</v>
      </c>
      <c r="D35" s="148">
        <v>2</v>
      </c>
      <c r="E35" s="156">
        <f t="shared" ref="E35:E40" si="5">(D35/B35)</f>
        <v>1</v>
      </c>
      <c r="F35" s="169" t="s">
        <v>290</v>
      </c>
      <c r="G35" s="166">
        <v>2</v>
      </c>
      <c r="H35" s="127">
        <v>2</v>
      </c>
      <c r="I35" s="128">
        <f t="shared" si="0"/>
        <v>1</v>
      </c>
      <c r="J35" s="118" t="s">
        <v>94</v>
      </c>
    </row>
    <row r="36" spans="1:10" ht="36.75" thickBot="1" x14ac:dyDescent="0.3">
      <c r="A36" s="118" t="s">
        <v>23</v>
      </c>
      <c r="B36" s="154">
        <v>2</v>
      </c>
      <c r="C36" s="115">
        <v>2</v>
      </c>
      <c r="D36" s="148">
        <v>2</v>
      </c>
      <c r="E36" s="156">
        <f t="shared" si="5"/>
        <v>1</v>
      </c>
      <c r="F36" s="169" t="s">
        <v>291</v>
      </c>
      <c r="G36" s="166">
        <v>2</v>
      </c>
      <c r="H36" s="127">
        <v>2</v>
      </c>
      <c r="I36" s="128">
        <f t="shared" si="0"/>
        <v>1</v>
      </c>
      <c r="J36" s="118" t="s">
        <v>95</v>
      </c>
    </row>
    <row r="37" spans="1:10" ht="48.75" thickBot="1" x14ac:dyDescent="0.3">
      <c r="A37" s="118" t="s">
        <v>24</v>
      </c>
      <c r="B37" s="154">
        <v>2</v>
      </c>
      <c r="C37" s="115">
        <v>2</v>
      </c>
      <c r="D37" s="148">
        <v>2</v>
      </c>
      <c r="E37" s="156">
        <f t="shared" si="5"/>
        <v>1</v>
      </c>
      <c r="F37" s="183" t="s">
        <v>292</v>
      </c>
      <c r="G37" s="166">
        <v>2</v>
      </c>
      <c r="H37" s="127">
        <v>2</v>
      </c>
      <c r="I37" s="128">
        <f t="shared" si="0"/>
        <v>1</v>
      </c>
      <c r="J37" s="118" t="s">
        <v>152</v>
      </c>
    </row>
    <row r="38" spans="1:10" ht="36.75" thickBot="1" x14ac:dyDescent="0.3">
      <c r="A38" s="118" t="s">
        <v>25</v>
      </c>
      <c r="B38" s="154">
        <v>2</v>
      </c>
      <c r="C38" s="115">
        <v>2</v>
      </c>
      <c r="D38" s="148">
        <v>2</v>
      </c>
      <c r="E38" s="156">
        <f t="shared" si="5"/>
        <v>1</v>
      </c>
      <c r="F38" s="198" t="s">
        <v>293</v>
      </c>
      <c r="G38" s="166">
        <v>2</v>
      </c>
      <c r="H38" s="127">
        <v>2</v>
      </c>
      <c r="I38" s="128">
        <f t="shared" si="0"/>
        <v>1</v>
      </c>
      <c r="J38" s="118" t="s">
        <v>469</v>
      </c>
    </row>
    <row r="39" spans="1:10" ht="30.75" customHeight="1" thickBot="1" x14ac:dyDescent="0.3">
      <c r="A39" s="118" t="s">
        <v>26</v>
      </c>
      <c r="B39" s="154">
        <v>2</v>
      </c>
      <c r="C39" s="115">
        <v>2</v>
      </c>
      <c r="D39" s="148">
        <v>2</v>
      </c>
      <c r="E39" s="156">
        <f t="shared" si="5"/>
        <v>1</v>
      </c>
      <c r="F39" s="206" t="s">
        <v>294</v>
      </c>
      <c r="G39" s="166">
        <v>0</v>
      </c>
      <c r="H39" s="127">
        <v>0</v>
      </c>
      <c r="I39" s="128">
        <f t="shared" si="0"/>
        <v>0</v>
      </c>
      <c r="J39" s="227" t="s">
        <v>603</v>
      </c>
    </row>
    <row r="40" spans="1:10" ht="60.75" thickBot="1" x14ac:dyDescent="0.3">
      <c r="A40" s="118" t="s">
        <v>27</v>
      </c>
      <c r="B40" s="154">
        <v>2</v>
      </c>
      <c r="C40" s="115">
        <v>2</v>
      </c>
      <c r="D40" s="148">
        <v>2</v>
      </c>
      <c r="E40" s="156">
        <f t="shared" si="5"/>
        <v>1</v>
      </c>
      <c r="F40" s="198" t="s">
        <v>295</v>
      </c>
      <c r="G40" s="166">
        <v>1</v>
      </c>
      <c r="H40" s="127">
        <v>1</v>
      </c>
      <c r="I40" s="128">
        <f t="shared" si="0"/>
        <v>0.5</v>
      </c>
      <c r="J40" s="118" t="s">
        <v>1114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98" t="s">
        <v>296</v>
      </c>
      <c r="G42" s="166">
        <v>2</v>
      </c>
      <c r="H42" s="127">
        <v>2</v>
      </c>
      <c r="I42" s="128">
        <f t="shared" si="0"/>
        <v>1</v>
      </c>
      <c r="J42" s="118" t="s">
        <v>512</v>
      </c>
    </row>
    <row r="43" spans="1:10" ht="27" customHeight="1" thickBot="1" x14ac:dyDescent="0.3">
      <c r="A43" s="118" t="s">
        <v>30</v>
      </c>
      <c r="B43" s="154">
        <v>2</v>
      </c>
      <c r="C43" s="115">
        <v>2</v>
      </c>
      <c r="D43" s="148">
        <v>2</v>
      </c>
      <c r="E43" s="156">
        <f t="shared" si="6"/>
        <v>1</v>
      </c>
      <c r="F43" s="183" t="s">
        <v>320</v>
      </c>
      <c r="G43" s="166">
        <v>2</v>
      </c>
      <c r="H43" s="127">
        <v>2</v>
      </c>
      <c r="I43" s="128">
        <f t="shared" si="0"/>
        <v>1</v>
      </c>
      <c r="J43" s="118" t="s">
        <v>525</v>
      </c>
    </row>
    <row r="44" spans="1:10" ht="48.75" thickBot="1" x14ac:dyDescent="0.3">
      <c r="A44" s="118" t="s">
        <v>31</v>
      </c>
      <c r="B44" s="154">
        <v>2</v>
      </c>
      <c r="C44" s="115">
        <v>2</v>
      </c>
      <c r="D44" s="148">
        <v>2</v>
      </c>
      <c r="E44" s="156">
        <f t="shared" si="6"/>
        <v>1</v>
      </c>
      <c r="F44" s="198" t="s">
        <v>298</v>
      </c>
      <c r="G44" s="166">
        <v>2</v>
      </c>
      <c r="H44" s="127">
        <v>2</v>
      </c>
      <c r="I44" s="128">
        <f t="shared" si="0"/>
        <v>1</v>
      </c>
      <c r="J44" s="118" t="s">
        <v>102</v>
      </c>
    </row>
    <row r="45" spans="1:10" ht="48.75" thickBot="1" x14ac:dyDescent="0.3">
      <c r="A45" s="118" t="s">
        <v>32</v>
      </c>
      <c r="B45" s="154">
        <v>2</v>
      </c>
      <c r="C45" s="115">
        <v>2</v>
      </c>
      <c r="D45" s="148">
        <v>2</v>
      </c>
      <c r="E45" s="156">
        <f t="shared" si="6"/>
        <v>1</v>
      </c>
      <c r="F45" s="183" t="s">
        <v>298</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98" t="s">
        <v>299</v>
      </c>
      <c r="G47" s="166">
        <v>2</v>
      </c>
      <c r="H47" s="127">
        <v>2</v>
      </c>
      <c r="I47" s="128">
        <f t="shared" si="0"/>
        <v>1</v>
      </c>
      <c r="J47" s="179" t="s">
        <v>513</v>
      </c>
    </row>
    <row r="48" spans="1:10" ht="60.75" thickBot="1" x14ac:dyDescent="0.3">
      <c r="A48" s="118" t="s">
        <v>34</v>
      </c>
      <c r="B48" s="154">
        <v>2</v>
      </c>
      <c r="C48" s="115">
        <v>2</v>
      </c>
      <c r="D48" s="148">
        <v>2</v>
      </c>
      <c r="E48" s="156">
        <f t="shared" si="7"/>
        <v>1</v>
      </c>
      <c r="F48" s="183" t="s">
        <v>299</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18" t="s">
        <v>300</v>
      </c>
      <c r="G50" s="166">
        <v>2</v>
      </c>
      <c r="H50" s="127">
        <v>2</v>
      </c>
      <c r="I50" s="128">
        <f t="shared" si="0"/>
        <v>1</v>
      </c>
      <c r="J50" s="118" t="s">
        <v>159</v>
      </c>
    </row>
    <row r="51" spans="1:10" ht="28.5" thickBot="1" x14ac:dyDescent="0.3">
      <c r="A51" s="116" t="s">
        <v>36</v>
      </c>
      <c r="B51" s="154">
        <v>2</v>
      </c>
      <c r="C51" s="115">
        <v>2</v>
      </c>
      <c r="D51" s="148">
        <v>2</v>
      </c>
      <c r="E51" s="156">
        <f t="shared" si="8"/>
        <v>1</v>
      </c>
      <c r="F51" s="118" t="s">
        <v>301</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2</v>
      </c>
      <c r="E53" s="156">
        <f t="shared" ref="E53:E54" si="9">(D53/B53)</f>
        <v>1</v>
      </c>
      <c r="F53" s="169" t="s">
        <v>302</v>
      </c>
      <c r="G53" s="166">
        <v>0</v>
      </c>
      <c r="H53" s="127">
        <v>0</v>
      </c>
      <c r="I53" s="128">
        <f t="shared" si="0"/>
        <v>0</v>
      </c>
      <c r="J53" s="227" t="s">
        <v>527</v>
      </c>
    </row>
    <row r="54" spans="1:10" ht="60.75" thickBot="1" x14ac:dyDescent="0.3">
      <c r="A54" s="118" t="s">
        <v>38</v>
      </c>
      <c r="B54" s="154">
        <v>2</v>
      </c>
      <c r="C54" s="115">
        <v>2</v>
      </c>
      <c r="D54" s="148">
        <v>2</v>
      </c>
      <c r="E54" s="156">
        <f t="shared" si="9"/>
        <v>1</v>
      </c>
      <c r="F54" s="169" t="s">
        <v>302</v>
      </c>
      <c r="G54" s="166">
        <v>0</v>
      </c>
      <c r="H54" s="127">
        <v>0</v>
      </c>
      <c r="I54" s="128">
        <f t="shared" si="0"/>
        <v>0</v>
      </c>
      <c r="J54" s="227"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60.75" thickBot="1" x14ac:dyDescent="0.3">
      <c r="A56" s="118" t="s">
        <v>39</v>
      </c>
      <c r="B56" s="154">
        <v>2</v>
      </c>
      <c r="C56" s="115">
        <v>2</v>
      </c>
      <c r="D56" s="148">
        <v>2</v>
      </c>
      <c r="E56" s="156">
        <f t="shared" ref="E56:E59" si="10">(D56/B56)</f>
        <v>1</v>
      </c>
      <c r="F56" s="182" t="s">
        <v>303</v>
      </c>
      <c r="G56" s="166">
        <v>1</v>
      </c>
      <c r="H56" s="127">
        <v>1</v>
      </c>
      <c r="I56" s="128">
        <f t="shared" si="0"/>
        <v>0.5</v>
      </c>
      <c r="J56" s="169" t="s">
        <v>974</v>
      </c>
    </row>
    <row r="57" spans="1:10" ht="48.75" customHeight="1" thickBot="1" x14ac:dyDescent="0.3">
      <c r="A57" s="118" t="s">
        <v>40</v>
      </c>
      <c r="B57" s="154">
        <v>2</v>
      </c>
      <c r="C57" s="115">
        <v>2</v>
      </c>
      <c r="D57" s="148">
        <v>2</v>
      </c>
      <c r="E57" s="156">
        <f t="shared" si="10"/>
        <v>1</v>
      </c>
      <c r="F57" s="179" t="s">
        <v>303</v>
      </c>
      <c r="G57" s="166">
        <v>2</v>
      </c>
      <c r="H57" s="127">
        <v>2</v>
      </c>
      <c r="I57" s="128">
        <f t="shared" si="0"/>
        <v>1</v>
      </c>
      <c r="J57" s="118" t="s">
        <v>1093</v>
      </c>
    </row>
    <row r="58" spans="1:10" ht="48.75" thickBot="1" x14ac:dyDescent="0.3">
      <c r="A58" s="118" t="s">
        <v>41</v>
      </c>
      <c r="B58" s="154">
        <v>2</v>
      </c>
      <c r="C58" s="115">
        <v>2</v>
      </c>
      <c r="D58" s="148">
        <v>2</v>
      </c>
      <c r="E58" s="156">
        <f t="shared" si="10"/>
        <v>1</v>
      </c>
      <c r="F58" s="182" t="s">
        <v>303</v>
      </c>
      <c r="G58" s="166">
        <v>2</v>
      </c>
      <c r="H58" s="127">
        <v>2</v>
      </c>
      <c r="I58" s="128">
        <f t="shared" si="0"/>
        <v>1</v>
      </c>
      <c r="J58" s="118" t="s">
        <v>1100</v>
      </c>
    </row>
    <row r="59" spans="1:10" ht="48.75" thickBot="1" x14ac:dyDescent="0.3">
      <c r="A59" s="118" t="s">
        <v>42</v>
      </c>
      <c r="B59" s="154">
        <v>2</v>
      </c>
      <c r="C59" s="115">
        <v>2</v>
      </c>
      <c r="D59" s="148">
        <v>2</v>
      </c>
      <c r="E59" s="156">
        <f t="shared" si="10"/>
        <v>1</v>
      </c>
      <c r="F59" s="179" t="s">
        <v>304</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75" thickBot="1" x14ac:dyDescent="0.3">
      <c r="A61" s="118" t="s">
        <v>43</v>
      </c>
      <c r="B61" s="154">
        <v>2</v>
      </c>
      <c r="C61" s="126">
        <v>2</v>
      </c>
      <c r="D61" s="148">
        <v>2</v>
      </c>
      <c r="E61" s="156">
        <f t="shared" ref="E61:E62" si="11">(D61/B61)</f>
        <v>1</v>
      </c>
      <c r="F61" s="198" t="s">
        <v>305</v>
      </c>
      <c r="G61" s="166">
        <v>2</v>
      </c>
      <c r="H61" s="127">
        <v>2</v>
      </c>
      <c r="I61" s="128">
        <f t="shared" si="0"/>
        <v>1</v>
      </c>
      <c r="J61" s="118" t="s">
        <v>112</v>
      </c>
    </row>
    <row r="62" spans="1:10" ht="36.75" thickBot="1" x14ac:dyDescent="0.3">
      <c r="A62" s="118" t="s">
        <v>44</v>
      </c>
      <c r="B62" s="154">
        <v>2</v>
      </c>
      <c r="C62" s="126">
        <v>2</v>
      </c>
      <c r="D62" s="148">
        <v>2</v>
      </c>
      <c r="E62" s="156">
        <f t="shared" si="11"/>
        <v>1</v>
      </c>
      <c r="F62" s="169" t="s">
        <v>306</v>
      </c>
      <c r="G62" s="166">
        <v>1</v>
      </c>
      <c r="H62" s="127">
        <v>1</v>
      </c>
      <c r="I62" s="128">
        <f t="shared" si="0"/>
        <v>0.5</v>
      </c>
      <c r="J62" s="118" t="s">
        <v>956</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2</v>
      </c>
      <c r="E64" s="156">
        <f t="shared" ref="E64:E65" si="12">(D64/B64)</f>
        <v>1</v>
      </c>
      <c r="F64" s="198" t="s">
        <v>321</v>
      </c>
      <c r="G64" s="166">
        <v>2</v>
      </c>
      <c r="H64" s="127">
        <v>2</v>
      </c>
      <c r="I64" s="128">
        <f t="shared" si="0"/>
        <v>1</v>
      </c>
      <c r="J64" s="118" t="s">
        <v>971</v>
      </c>
    </row>
    <row r="65" spans="1:10" ht="108.75" thickBot="1" x14ac:dyDescent="0.3">
      <c r="A65" s="121" t="s">
        <v>46</v>
      </c>
      <c r="B65" s="154">
        <v>2</v>
      </c>
      <c r="C65" s="126">
        <v>2</v>
      </c>
      <c r="D65" s="148">
        <v>2</v>
      </c>
      <c r="E65" s="156">
        <f t="shared" si="12"/>
        <v>1</v>
      </c>
      <c r="F65" s="169" t="s">
        <v>308</v>
      </c>
      <c r="G65" s="166">
        <v>1</v>
      </c>
      <c r="H65" s="127">
        <v>1</v>
      </c>
      <c r="I65" s="128">
        <f t="shared" si="0"/>
        <v>0.5</v>
      </c>
      <c r="J65" s="226" t="s">
        <v>1106</v>
      </c>
    </row>
    <row r="66" spans="1:10" s="129" customFormat="1" ht="63.75" thickBot="1" x14ac:dyDescent="0.3">
      <c r="A66" s="141" t="s">
        <v>47</v>
      </c>
      <c r="B66" s="133">
        <f>SUM(B67,B72,B75)</f>
        <v>16</v>
      </c>
      <c r="C66" s="133">
        <f>SUM(C67,C72,C75)</f>
        <v>16</v>
      </c>
      <c r="D66" s="133">
        <f>SUM(D67,D72,D75)</f>
        <v>13</v>
      </c>
      <c r="E66" s="134">
        <f>(D66/B66)</f>
        <v>0.8125</v>
      </c>
      <c r="F66" s="152" t="str">
        <f>IF(E66&gt;=0.5,"Đạt","Không đạt")</f>
        <v>Đạt</v>
      </c>
      <c r="G66" s="133">
        <f>SUM(G67,G72,G75)</f>
        <v>10</v>
      </c>
      <c r="H66" s="133">
        <f>SUM(H67,H72,H75)</f>
        <v>10</v>
      </c>
      <c r="I66" s="134">
        <f t="shared" si="0"/>
        <v>0.625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21" t="s">
        <v>49</v>
      </c>
      <c r="B68" s="154">
        <v>2</v>
      </c>
      <c r="C68" s="126">
        <v>2</v>
      </c>
      <c r="D68" s="148">
        <v>2</v>
      </c>
      <c r="E68" s="156">
        <f t="shared" ref="E68:E71" si="13">(D68/B68)</f>
        <v>1</v>
      </c>
      <c r="F68" s="183" t="s">
        <v>309</v>
      </c>
      <c r="G68" s="166">
        <v>2</v>
      </c>
      <c r="H68" s="127">
        <v>2</v>
      </c>
      <c r="I68" s="128">
        <f t="shared" si="0"/>
        <v>1</v>
      </c>
      <c r="J68" s="118" t="s">
        <v>531</v>
      </c>
    </row>
    <row r="69" spans="1:10" ht="24.75" thickBot="1" x14ac:dyDescent="0.3">
      <c r="A69" s="121" t="s">
        <v>50</v>
      </c>
      <c r="B69" s="154">
        <v>2</v>
      </c>
      <c r="C69" s="126">
        <v>2</v>
      </c>
      <c r="D69" s="148">
        <v>2</v>
      </c>
      <c r="E69" s="156">
        <f t="shared" si="13"/>
        <v>1</v>
      </c>
      <c r="F69" s="209" t="s">
        <v>310</v>
      </c>
      <c r="G69" s="166">
        <v>0</v>
      </c>
      <c r="H69" s="127">
        <v>0</v>
      </c>
      <c r="I69" s="128">
        <f t="shared" si="0"/>
        <v>0</v>
      </c>
      <c r="J69" s="291" t="s">
        <v>596</v>
      </c>
    </row>
    <row r="70" spans="1:10" ht="48.75" thickBot="1" x14ac:dyDescent="0.3">
      <c r="A70" s="121" t="s">
        <v>51</v>
      </c>
      <c r="B70" s="154">
        <v>2</v>
      </c>
      <c r="C70" s="126">
        <v>2</v>
      </c>
      <c r="D70" s="148">
        <v>2</v>
      </c>
      <c r="E70" s="156">
        <f t="shared" si="13"/>
        <v>1</v>
      </c>
      <c r="F70" s="169" t="s">
        <v>311</v>
      </c>
      <c r="G70" s="166">
        <v>2</v>
      </c>
      <c r="H70" s="127">
        <v>2</v>
      </c>
      <c r="I70" s="128">
        <f t="shared" si="0"/>
        <v>1</v>
      </c>
      <c r="J70" s="118" t="s">
        <v>977</v>
      </c>
    </row>
    <row r="71" spans="1:10" ht="72.75" thickBot="1" x14ac:dyDescent="0.3">
      <c r="A71" s="121" t="s">
        <v>52</v>
      </c>
      <c r="B71" s="154">
        <v>2</v>
      </c>
      <c r="C71" s="126">
        <v>2</v>
      </c>
      <c r="D71" s="148">
        <v>2</v>
      </c>
      <c r="E71" s="156">
        <f t="shared" si="13"/>
        <v>1</v>
      </c>
      <c r="F71" s="169" t="s">
        <v>311</v>
      </c>
      <c r="G71" s="166">
        <v>2</v>
      </c>
      <c r="H71" s="127">
        <v>2</v>
      </c>
      <c r="I71" s="128">
        <f t="shared" si="0"/>
        <v>1</v>
      </c>
      <c r="J71" s="322" t="s">
        <v>978</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69" t="s">
        <v>312</v>
      </c>
      <c r="G73" s="166">
        <v>2</v>
      </c>
      <c r="H73" s="127">
        <v>2</v>
      </c>
      <c r="I73" s="128">
        <f t="shared" si="0"/>
        <v>1</v>
      </c>
      <c r="J73" s="179" t="s">
        <v>951</v>
      </c>
    </row>
    <row r="74" spans="1:10" ht="36.75" thickBot="1" x14ac:dyDescent="0.3">
      <c r="A74" s="121" t="s">
        <v>54</v>
      </c>
      <c r="B74" s="154">
        <v>2</v>
      </c>
      <c r="C74" s="126">
        <v>2</v>
      </c>
      <c r="D74" s="148">
        <v>0</v>
      </c>
      <c r="E74" s="156">
        <f t="shared" si="14"/>
        <v>0</v>
      </c>
      <c r="F74" s="163"/>
      <c r="G74" s="166">
        <v>0</v>
      </c>
      <c r="H74" s="127">
        <v>0</v>
      </c>
      <c r="I74" s="128">
        <f t="shared" si="0"/>
        <v>0</v>
      </c>
      <c r="J74" s="227" t="s">
        <v>535</v>
      </c>
    </row>
    <row r="75" spans="1:10" s="129" customFormat="1" ht="32.25" thickBot="1" x14ac:dyDescent="0.3">
      <c r="A75" s="140" t="s">
        <v>62</v>
      </c>
      <c r="B75" s="136">
        <f>SUM(B76:B77)</f>
        <v>4</v>
      </c>
      <c r="C75" s="136">
        <f>SUM(C76:C77)</f>
        <v>4</v>
      </c>
      <c r="D75" s="136">
        <f>SUM(D76:D77)</f>
        <v>3</v>
      </c>
      <c r="E75" s="137">
        <f>(D75/B75)</f>
        <v>0.75</v>
      </c>
      <c r="F75" s="136" t="str">
        <f>IF(E75&gt;=0.5,"Đạt","Không đạt")</f>
        <v>Đạt</v>
      </c>
      <c r="G75" s="136">
        <f>SUM(G76:G77)</f>
        <v>2</v>
      </c>
      <c r="H75" s="136">
        <f>SUM(H76:H77)</f>
        <v>2</v>
      </c>
      <c r="I75" s="138">
        <f t="shared" si="0"/>
        <v>0.5</v>
      </c>
      <c r="J75" s="136" t="str">
        <f>IF(I75&gt;=0.5,"Đạt","Không đạt")</f>
        <v>Đạt</v>
      </c>
    </row>
    <row r="76" spans="1:10" ht="24.75" customHeight="1" thickBot="1" x14ac:dyDescent="0.3">
      <c r="A76" s="121" t="s">
        <v>55</v>
      </c>
      <c r="B76" s="154">
        <v>2</v>
      </c>
      <c r="C76" s="126">
        <v>2</v>
      </c>
      <c r="D76" s="148">
        <v>2</v>
      </c>
      <c r="E76" s="156">
        <f t="shared" ref="E76:E77" si="15">(D76/B76)</f>
        <v>1</v>
      </c>
      <c r="F76" s="198" t="s">
        <v>313</v>
      </c>
      <c r="G76" s="166">
        <v>2</v>
      </c>
      <c r="H76" s="127">
        <v>2</v>
      </c>
      <c r="I76" s="128">
        <f t="shared" si="0"/>
        <v>1</v>
      </c>
      <c r="J76" s="118" t="s">
        <v>207</v>
      </c>
    </row>
    <row r="77" spans="1:10" ht="36.75" thickBot="1" x14ac:dyDescent="0.3">
      <c r="A77" s="121" t="s">
        <v>56</v>
      </c>
      <c r="B77" s="154">
        <v>2</v>
      </c>
      <c r="C77" s="126">
        <v>2</v>
      </c>
      <c r="D77" s="148">
        <v>1</v>
      </c>
      <c r="E77" s="156">
        <f t="shared" si="15"/>
        <v>0.5</v>
      </c>
      <c r="F77" s="169" t="s">
        <v>314</v>
      </c>
      <c r="G77" s="166">
        <v>0</v>
      </c>
      <c r="H77" s="127">
        <v>0</v>
      </c>
      <c r="I77" s="128">
        <f t="shared" si="0"/>
        <v>0</v>
      </c>
      <c r="J77" s="227" t="s">
        <v>536</v>
      </c>
    </row>
    <row r="78" spans="1:10" ht="16.5" thickBot="1" x14ac:dyDescent="0.3">
      <c r="A78" s="122" t="s">
        <v>57</v>
      </c>
      <c r="B78" s="153">
        <f>SUM(B16,B30,B66)</f>
        <v>88</v>
      </c>
      <c r="C78" s="117">
        <f>SUM(C16,C30,C66)</f>
        <v>88</v>
      </c>
      <c r="D78" s="124">
        <f>SUM(D16,D30,D66)</f>
        <v>85</v>
      </c>
      <c r="E78" s="164">
        <f>(D78/B78)</f>
        <v>0.96590909090909094</v>
      </c>
      <c r="F78" s="115"/>
      <c r="G78" s="165">
        <f>SUM(G16,G30,G66)</f>
        <v>66</v>
      </c>
      <c r="H78" s="124">
        <f>SUM(H16,H30,H66)</f>
        <v>66</v>
      </c>
      <c r="I78" s="164">
        <f t="shared" si="0"/>
        <v>0.75</v>
      </c>
      <c r="J78" s="115"/>
    </row>
    <row r="79" spans="1:10" ht="16.5" thickBot="1" x14ac:dyDescent="0.3">
      <c r="A79" s="122" t="s">
        <v>58</v>
      </c>
      <c r="B79" s="153">
        <v>100</v>
      </c>
      <c r="C79" s="117">
        <f>(C78*B79)/B78</f>
        <v>100</v>
      </c>
      <c r="D79" s="125">
        <f>(D78*B79)/B78</f>
        <v>96.590909090909093</v>
      </c>
      <c r="E79" s="164">
        <f>(D79/B79)</f>
        <v>0.96590909090909094</v>
      </c>
      <c r="F79" s="115"/>
      <c r="G79" s="167">
        <f>(G78/B78)*100</f>
        <v>75</v>
      </c>
      <c r="H79" s="125">
        <f>(H78*B79)/B78</f>
        <v>75</v>
      </c>
      <c r="I79" s="164">
        <f t="shared" si="0"/>
        <v>0.75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3" t="s">
        <v>322</v>
      </c>
      <c r="B86" s="393"/>
      <c r="C86" s="393"/>
      <c r="D86" s="393"/>
      <c r="I86" s="377" t="s">
        <v>145</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59" orientation="portrait"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topLeftCell="A76" zoomScale="115" zoomScaleNormal="115" workbookViewId="0">
      <selection activeCell="F87" sqref="F87"/>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42578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725</v>
      </c>
      <c r="B8" s="383"/>
      <c r="C8" s="383"/>
      <c r="D8" s="383"/>
      <c r="E8" s="383"/>
      <c r="F8" s="383"/>
      <c r="G8" s="383"/>
      <c r="H8" s="383"/>
      <c r="I8" s="383"/>
      <c r="J8" s="383"/>
    </row>
    <row r="9" spans="1:13" ht="16.5" x14ac:dyDescent="0.25">
      <c r="A9" s="383" t="s">
        <v>223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1" t="s">
        <v>82</v>
      </c>
      <c r="B11" s="231"/>
      <c r="C11" s="231"/>
      <c r="D11" s="231"/>
      <c r="E11" s="231"/>
      <c r="F11" s="231"/>
      <c r="G11" s="231"/>
      <c r="H11" s="231"/>
      <c r="I11" s="231"/>
      <c r="J11" s="231"/>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17</v>
      </c>
      <c r="E16" s="134">
        <f>(D16/B16)</f>
        <v>0.85</v>
      </c>
      <c r="F16" s="152" t="str">
        <f>IF(E16&gt;=0.5,"Đạt","Không đạt")</f>
        <v>Đạt</v>
      </c>
      <c r="G16" s="133">
        <f>SUM(G17,G24,G27)</f>
        <v>13</v>
      </c>
      <c r="H16" s="133">
        <f>SUM(H17,H24,H27)</f>
        <v>13</v>
      </c>
      <c r="I16" s="134">
        <f t="shared" ref="I16:I79" si="0">(H16/B16)</f>
        <v>0.65</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9</v>
      </c>
      <c r="H17" s="136">
        <f>SUM(H18:H23)</f>
        <v>9</v>
      </c>
      <c r="I17" s="138">
        <f t="shared" si="0"/>
        <v>0.75</v>
      </c>
      <c r="J17" s="136" t="str">
        <f>IF(I17&gt;=0.5,"Đạt","Không đạt")</f>
        <v>Đạt</v>
      </c>
    </row>
    <row r="18" spans="1:10" ht="172.5" thickBot="1" x14ac:dyDescent="0.3">
      <c r="A18" s="116" t="s">
        <v>6</v>
      </c>
      <c r="B18" s="154">
        <v>2</v>
      </c>
      <c r="C18" s="115">
        <v>2</v>
      </c>
      <c r="D18" s="148">
        <v>1</v>
      </c>
      <c r="E18" s="156">
        <f>(D18/B18)</f>
        <v>0.5</v>
      </c>
      <c r="F18" s="354" t="s">
        <v>726</v>
      </c>
      <c r="G18" s="166">
        <v>2</v>
      </c>
      <c r="H18" s="127">
        <v>2</v>
      </c>
      <c r="I18" s="128">
        <f t="shared" si="0"/>
        <v>1</v>
      </c>
      <c r="J18" s="118" t="s">
        <v>730</v>
      </c>
    </row>
    <row r="19" spans="1:10" ht="24.75" thickBot="1" x14ac:dyDescent="0.3">
      <c r="A19" s="118" t="s">
        <v>7</v>
      </c>
      <c r="B19" s="154">
        <v>2</v>
      </c>
      <c r="C19" s="115">
        <v>2</v>
      </c>
      <c r="D19" s="148">
        <v>2</v>
      </c>
      <c r="E19" s="156">
        <f t="shared" ref="E19:E23" si="1">(D19/B19)</f>
        <v>1</v>
      </c>
      <c r="F19" s="355" t="s">
        <v>727</v>
      </c>
      <c r="G19" s="166">
        <v>2</v>
      </c>
      <c r="H19" s="127">
        <v>2</v>
      </c>
      <c r="I19" s="128">
        <f t="shared" si="0"/>
        <v>1</v>
      </c>
      <c r="J19" s="118" t="s">
        <v>519</v>
      </c>
    </row>
    <row r="20" spans="1:10" ht="24.75" thickBot="1" x14ac:dyDescent="0.3">
      <c r="A20" s="118" t="s">
        <v>8</v>
      </c>
      <c r="B20" s="154">
        <v>2</v>
      </c>
      <c r="C20" s="115">
        <v>2</v>
      </c>
      <c r="D20" s="148">
        <v>2</v>
      </c>
      <c r="E20" s="156">
        <f t="shared" si="1"/>
        <v>1</v>
      </c>
      <c r="F20" s="163" t="s">
        <v>727</v>
      </c>
      <c r="G20" s="166">
        <v>2</v>
      </c>
      <c r="H20" s="127">
        <v>2</v>
      </c>
      <c r="I20" s="128">
        <f t="shared" si="0"/>
        <v>1</v>
      </c>
      <c r="J20" s="118" t="s">
        <v>519</v>
      </c>
    </row>
    <row r="21" spans="1:10" ht="60.75" thickBot="1" x14ac:dyDescent="0.3">
      <c r="A21" s="118" t="s">
        <v>9</v>
      </c>
      <c r="B21" s="154">
        <v>2</v>
      </c>
      <c r="C21" s="115">
        <v>2</v>
      </c>
      <c r="D21" s="148">
        <v>2</v>
      </c>
      <c r="E21" s="156">
        <f t="shared" si="1"/>
        <v>1</v>
      </c>
      <c r="F21" s="163" t="s">
        <v>727</v>
      </c>
      <c r="G21" s="166">
        <v>1</v>
      </c>
      <c r="H21" s="127">
        <v>1</v>
      </c>
      <c r="I21" s="128">
        <f t="shared" si="0"/>
        <v>0.5</v>
      </c>
      <c r="J21" s="118" t="s">
        <v>518</v>
      </c>
    </row>
    <row r="22" spans="1:10" ht="36.75" thickBot="1" x14ac:dyDescent="0.3">
      <c r="A22" s="118" t="s">
        <v>10</v>
      </c>
      <c r="B22" s="154">
        <v>2</v>
      </c>
      <c r="C22" s="115">
        <v>2</v>
      </c>
      <c r="D22" s="148">
        <v>2</v>
      </c>
      <c r="E22" s="156">
        <f t="shared" si="1"/>
        <v>1</v>
      </c>
      <c r="F22" s="163" t="s">
        <v>727</v>
      </c>
      <c r="G22" s="166">
        <v>2</v>
      </c>
      <c r="H22" s="127">
        <v>2</v>
      </c>
      <c r="I22" s="128">
        <f t="shared" si="0"/>
        <v>1</v>
      </c>
      <c r="J22" s="118" t="s">
        <v>519</v>
      </c>
    </row>
    <row r="23" spans="1:10" ht="48.75" thickBot="1" x14ac:dyDescent="0.3">
      <c r="A23" s="118" t="s">
        <v>11</v>
      </c>
      <c r="B23" s="154">
        <v>2</v>
      </c>
      <c r="C23" s="115">
        <v>2</v>
      </c>
      <c r="D23" s="148">
        <v>2</v>
      </c>
      <c r="E23" s="156">
        <f t="shared" si="1"/>
        <v>1</v>
      </c>
      <c r="F23" s="163" t="s">
        <v>727</v>
      </c>
      <c r="G23" s="166">
        <v>0</v>
      </c>
      <c r="H23" s="127">
        <v>0</v>
      </c>
      <c r="I23" s="128">
        <f t="shared" si="0"/>
        <v>0</v>
      </c>
      <c r="J23" s="306"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0</v>
      </c>
      <c r="E25" s="156">
        <f t="shared" ref="E25:E26" si="2">(D25/B25)</f>
        <v>0</v>
      </c>
      <c r="F25" s="49"/>
      <c r="G25" s="333">
        <v>0</v>
      </c>
      <c r="H25" s="232">
        <v>0</v>
      </c>
      <c r="I25" s="128">
        <f t="shared" si="0"/>
        <v>0</v>
      </c>
      <c r="J25" s="118" t="s">
        <v>979</v>
      </c>
    </row>
    <row r="26" spans="1:10" ht="64.5" thickBot="1" x14ac:dyDescent="0.3">
      <c r="A26" s="116" t="s">
        <v>13</v>
      </c>
      <c r="B26" s="154">
        <v>2</v>
      </c>
      <c r="C26" s="115">
        <v>2</v>
      </c>
      <c r="D26" s="148">
        <v>2</v>
      </c>
      <c r="E26" s="156">
        <f t="shared" si="2"/>
        <v>1</v>
      </c>
      <c r="F26" s="163"/>
      <c r="G26" s="333">
        <v>0</v>
      </c>
      <c r="H26" s="232">
        <v>0</v>
      </c>
      <c r="I26" s="128">
        <f t="shared" si="0"/>
        <v>0</v>
      </c>
      <c r="J26" s="118" t="s">
        <v>979</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63" t="s">
        <v>193</v>
      </c>
      <c r="G28" s="333">
        <v>2</v>
      </c>
      <c r="H28" s="232">
        <v>2</v>
      </c>
      <c r="I28" s="128">
        <f t="shared" si="0"/>
        <v>1</v>
      </c>
      <c r="J28" s="226" t="s">
        <v>731</v>
      </c>
    </row>
    <row r="29" spans="1:10" ht="48.75" thickBot="1" x14ac:dyDescent="0.3">
      <c r="A29" s="116" t="s">
        <v>16</v>
      </c>
      <c r="B29" s="154">
        <v>2</v>
      </c>
      <c r="C29" s="115">
        <v>2</v>
      </c>
      <c r="D29" s="148">
        <v>2</v>
      </c>
      <c r="E29" s="156">
        <f t="shared" si="3"/>
        <v>1</v>
      </c>
      <c r="F29" s="163" t="s">
        <v>227</v>
      </c>
      <c r="G29" s="333">
        <v>2</v>
      </c>
      <c r="H29" s="232">
        <v>2</v>
      </c>
      <c r="I29" s="128">
        <f t="shared" si="0"/>
        <v>1</v>
      </c>
      <c r="J29" s="118" t="s">
        <v>1115</v>
      </c>
    </row>
    <row r="30" spans="1:10" s="129" customFormat="1" ht="32.25" thickBot="1" x14ac:dyDescent="0.3">
      <c r="A30" s="132" t="s">
        <v>17</v>
      </c>
      <c r="B30" s="133">
        <f>SUM(B31,B34,B41,B46,B49,B52,B55,B60,B63)</f>
        <v>52</v>
      </c>
      <c r="C30" s="133">
        <f>SUM(C31,C34,C41,C46,C49,C52,C55,C60,C63)</f>
        <v>52</v>
      </c>
      <c r="D30" s="133">
        <f>SUM(D31,D34,D41,D46,D49,D52,D55,D60,D63)</f>
        <v>38</v>
      </c>
      <c r="E30" s="134">
        <f>(D30/B30)</f>
        <v>0.73076923076923073</v>
      </c>
      <c r="F30" s="152" t="str">
        <f>IF(E30&gt;=0.5,"Đạt","Không đạt")</f>
        <v>Đạt</v>
      </c>
      <c r="G30" s="133">
        <f>SUM(G31,G34,G41,G46,G49,G52,G55,G60,G63)</f>
        <v>37</v>
      </c>
      <c r="H30" s="133">
        <f>SUM(H31,H34,H41,H46,H49,H52,H55,H60,H63)</f>
        <v>37</v>
      </c>
      <c r="I30" s="134">
        <f t="shared" si="0"/>
        <v>0.71153846153846156</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3" t="s">
        <v>728</v>
      </c>
      <c r="G32" s="333">
        <v>2</v>
      </c>
      <c r="H32" s="232">
        <v>2</v>
      </c>
      <c r="I32" s="128">
        <f t="shared" si="0"/>
        <v>1</v>
      </c>
      <c r="J32" s="118" t="s">
        <v>975</v>
      </c>
    </row>
    <row r="33" spans="1:10" ht="28.5" thickBot="1" x14ac:dyDescent="0.3">
      <c r="A33" s="118" t="s">
        <v>20</v>
      </c>
      <c r="B33" s="154">
        <v>2</v>
      </c>
      <c r="C33" s="115">
        <v>2</v>
      </c>
      <c r="D33" s="148">
        <v>2</v>
      </c>
      <c r="E33" s="156">
        <f t="shared" si="4"/>
        <v>1</v>
      </c>
      <c r="F33" s="163" t="s">
        <v>729</v>
      </c>
      <c r="G33" s="333">
        <v>2</v>
      </c>
      <c r="H33" s="232">
        <v>2</v>
      </c>
      <c r="I33" s="128">
        <f t="shared" si="0"/>
        <v>1</v>
      </c>
      <c r="J33" s="118" t="s">
        <v>980</v>
      </c>
    </row>
    <row r="34" spans="1:10" s="129" customFormat="1" ht="32.25" thickBot="1" x14ac:dyDescent="0.3">
      <c r="A34" s="135" t="s">
        <v>21</v>
      </c>
      <c r="B34" s="136">
        <f>SUM(B35:B40)</f>
        <v>12</v>
      </c>
      <c r="C34" s="136">
        <f>SUM(C35:C40)</f>
        <v>12</v>
      </c>
      <c r="D34" s="136">
        <f>SUM(D35:D40)</f>
        <v>10</v>
      </c>
      <c r="E34" s="137">
        <f>(D34/B34)</f>
        <v>0.83333333333333337</v>
      </c>
      <c r="F34" s="136" t="str">
        <f>IF(E34&gt;=0.5,"Đạt","Không đạt")</f>
        <v>Đạt</v>
      </c>
      <c r="G34" s="234">
        <f t="shared" ref="G34:H34" si="5">SUM(G35:G40)</f>
        <v>8</v>
      </c>
      <c r="H34" s="234">
        <f t="shared" si="5"/>
        <v>8</v>
      </c>
      <c r="I34" s="235">
        <f t="shared" si="0"/>
        <v>0.66666666666666663</v>
      </c>
      <c r="J34" s="236" t="str">
        <f>IF(I34&gt;=0.5,"Đạt","Không đạt")</f>
        <v>Đạt</v>
      </c>
    </row>
    <row r="35" spans="1:10" ht="51.75" thickBot="1" x14ac:dyDescent="0.3">
      <c r="A35" s="120" t="s">
        <v>22</v>
      </c>
      <c r="B35" s="154">
        <v>2</v>
      </c>
      <c r="C35" s="115">
        <v>2</v>
      </c>
      <c r="D35" s="148">
        <v>2</v>
      </c>
      <c r="E35" s="156">
        <f t="shared" ref="E35:E40" si="6">(D35/B35)</f>
        <v>1</v>
      </c>
      <c r="F35" s="163" t="s">
        <v>174</v>
      </c>
      <c r="G35" s="333">
        <v>2</v>
      </c>
      <c r="H35" s="232">
        <v>2</v>
      </c>
      <c r="I35" s="237">
        <f t="shared" si="0"/>
        <v>1</v>
      </c>
      <c r="J35" s="243" t="s">
        <v>94</v>
      </c>
    </row>
    <row r="36" spans="1:10" ht="36.75" thickBot="1" x14ac:dyDescent="0.3">
      <c r="A36" s="118" t="s">
        <v>23</v>
      </c>
      <c r="B36" s="154">
        <v>2</v>
      </c>
      <c r="C36" s="115">
        <v>2</v>
      </c>
      <c r="D36" s="148">
        <v>2</v>
      </c>
      <c r="E36" s="156">
        <f t="shared" si="6"/>
        <v>1</v>
      </c>
      <c r="F36" s="163" t="s">
        <v>175</v>
      </c>
      <c r="G36" s="333">
        <v>2</v>
      </c>
      <c r="H36" s="232">
        <v>2</v>
      </c>
      <c r="I36" s="237">
        <f t="shared" si="0"/>
        <v>1</v>
      </c>
      <c r="J36" s="243" t="s">
        <v>95</v>
      </c>
    </row>
    <row r="37" spans="1:10" ht="48.75" thickBot="1" x14ac:dyDescent="0.3">
      <c r="A37" s="118" t="s">
        <v>24</v>
      </c>
      <c r="B37" s="154">
        <v>2</v>
      </c>
      <c r="C37" s="115">
        <v>2</v>
      </c>
      <c r="D37" s="148">
        <v>2</v>
      </c>
      <c r="E37" s="156">
        <f t="shared" si="6"/>
        <v>1</v>
      </c>
      <c r="F37" s="163" t="s">
        <v>176</v>
      </c>
      <c r="G37" s="333">
        <v>2</v>
      </c>
      <c r="H37" s="232">
        <v>2</v>
      </c>
      <c r="I37" s="237">
        <f t="shared" si="0"/>
        <v>1</v>
      </c>
      <c r="J37" s="243" t="s">
        <v>152</v>
      </c>
    </row>
    <row r="38" spans="1:10" ht="36.75" thickBot="1" x14ac:dyDescent="0.3">
      <c r="A38" s="118" t="s">
        <v>25</v>
      </c>
      <c r="B38" s="154">
        <v>2</v>
      </c>
      <c r="C38" s="115">
        <v>2</v>
      </c>
      <c r="D38" s="148">
        <v>2</v>
      </c>
      <c r="E38" s="156">
        <f t="shared" si="6"/>
        <v>1</v>
      </c>
      <c r="F38" s="163" t="s">
        <v>177</v>
      </c>
      <c r="G38" s="333">
        <v>2</v>
      </c>
      <c r="H38" s="232">
        <v>2</v>
      </c>
      <c r="I38" s="237">
        <f t="shared" si="0"/>
        <v>1</v>
      </c>
      <c r="J38" s="243" t="s">
        <v>469</v>
      </c>
    </row>
    <row r="39" spans="1:10" ht="24.75" thickBot="1" x14ac:dyDescent="0.3">
      <c r="A39" s="118" t="s">
        <v>26</v>
      </c>
      <c r="B39" s="154">
        <v>2</v>
      </c>
      <c r="C39" s="115">
        <v>2</v>
      </c>
      <c r="D39" s="148">
        <v>2</v>
      </c>
      <c r="E39" s="156">
        <f t="shared" si="6"/>
        <v>1</v>
      </c>
      <c r="F39" s="163" t="s">
        <v>178</v>
      </c>
      <c r="G39" s="333">
        <v>0</v>
      </c>
      <c r="H39" s="232">
        <v>0</v>
      </c>
      <c r="I39" s="237">
        <f t="shared" si="0"/>
        <v>0</v>
      </c>
      <c r="J39" s="227" t="s">
        <v>603</v>
      </c>
    </row>
    <row r="40" spans="1:10" ht="60.75" thickBot="1" x14ac:dyDescent="0.3">
      <c r="A40" s="118" t="s">
        <v>27</v>
      </c>
      <c r="B40" s="154">
        <v>2</v>
      </c>
      <c r="C40" s="115">
        <v>2</v>
      </c>
      <c r="D40" s="148">
        <v>0</v>
      </c>
      <c r="E40" s="156">
        <f t="shared" si="6"/>
        <v>0</v>
      </c>
      <c r="F40" s="163"/>
      <c r="G40" s="333">
        <v>0</v>
      </c>
      <c r="H40" s="232">
        <v>0</v>
      </c>
      <c r="I40" s="237">
        <f t="shared" si="0"/>
        <v>0</v>
      </c>
      <c r="J40" s="368" t="s">
        <v>787</v>
      </c>
    </row>
    <row r="41" spans="1:10" s="129" customFormat="1" ht="32.25" thickBot="1" x14ac:dyDescent="0.3">
      <c r="A41" s="135" t="s">
        <v>28</v>
      </c>
      <c r="B41" s="136">
        <v>8</v>
      </c>
      <c r="C41" s="136">
        <f>SUM(C42:C45)</f>
        <v>8</v>
      </c>
      <c r="D41" s="136">
        <f>SUM(D42:D45)</f>
        <v>8</v>
      </c>
      <c r="E41" s="137">
        <f>(D41/B41)</f>
        <v>1</v>
      </c>
      <c r="F41" s="136" t="str">
        <f>IF(E41&gt;=0.5,"Đạt","Không đạt")</f>
        <v>Đạt</v>
      </c>
      <c r="G41" s="234">
        <f t="shared" ref="G41:H41" si="7">SUM(G42:G45)</f>
        <v>6</v>
      </c>
      <c r="H41" s="234">
        <f t="shared" si="7"/>
        <v>6</v>
      </c>
      <c r="I41" s="235">
        <f t="shared" si="0"/>
        <v>0.75</v>
      </c>
      <c r="J41" s="236" t="str">
        <f>IF(I41&gt;=0.5,"Đạt","Không đạt")</f>
        <v>Đạt</v>
      </c>
    </row>
    <row r="42" spans="1:10" ht="60.75" thickBot="1" x14ac:dyDescent="0.3">
      <c r="A42" s="118" t="s">
        <v>29</v>
      </c>
      <c r="B42" s="154">
        <v>2</v>
      </c>
      <c r="C42" s="115">
        <v>2</v>
      </c>
      <c r="D42" s="148">
        <v>2</v>
      </c>
      <c r="E42" s="156">
        <f t="shared" ref="E42:E45" si="8">(D42/B42)</f>
        <v>1</v>
      </c>
      <c r="F42" s="163" t="s">
        <v>179</v>
      </c>
      <c r="G42" s="333">
        <v>2</v>
      </c>
      <c r="H42" s="232">
        <v>2</v>
      </c>
      <c r="I42" s="237">
        <f t="shared" si="0"/>
        <v>1</v>
      </c>
      <c r="J42" s="245" t="s">
        <v>512</v>
      </c>
    </row>
    <row r="43" spans="1:10" ht="36.75" thickBot="1" x14ac:dyDescent="0.3">
      <c r="A43" s="118" t="s">
        <v>30</v>
      </c>
      <c r="B43" s="154">
        <v>2</v>
      </c>
      <c r="C43" s="115">
        <v>2</v>
      </c>
      <c r="D43" s="148">
        <v>2</v>
      </c>
      <c r="E43" s="156">
        <f t="shared" si="8"/>
        <v>1</v>
      </c>
      <c r="F43" s="163" t="s">
        <v>202</v>
      </c>
      <c r="G43" s="333">
        <v>2</v>
      </c>
      <c r="H43" s="232">
        <v>2</v>
      </c>
      <c r="I43" s="237">
        <f t="shared" si="0"/>
        <v>1</v>
      </c>
      <c r="J43" s="245" t="s">
        <v>525</v>
      </c>
    </row>
    <row r="44" spans="1:10" ht="48.75" thickBot="1" x14ac:dyDescent="0.3">
      <c r="A44" s="118" t="s">
        <v>31</v>
      </c>
      <c r="B44" s="154">
        <v>2</v>
      </c>
      <c r="C44" s="115">
        <v>2</v>
      </c>
      <c r="D44" s="148">
        <v>2</v>
      </c>
      <c r="E44" s="156">
        <f t="shared" si="8"/>
        <v>1</v>
      </c>
      <c r="F44" s="163" t="s">
        <v>157</v>
      </c>
      <c r="G44" s="333">
        <v>1</v>
      </c>
      <c r="H44" s="232">
        <v>1</v>
      </c>
      <c r="I44" s="237">
        <f t="shared" si="0"/>
        <v>0.5</v>
      </c>
      <c r="J44" s="245" t="s">
        <v>102</v>
      </c>
    </row>
    <row r="45" spans="1:10" ht="48.75" thickBot="1" x14ac:dyDescent="0.3">
      <c r="A45" s="118" t="s">
        <v>32</v>
      </c>
      <c r="B45" s="154">
        <v>2</v>
      </c>
      <c r="C45" s="115">
        <v>2</v>
      </c>
      <c r="D45" s="148">
        <v>2</v>
      </c>
      <c r="E45" s="156">
        <f t="shared" si="8"/>
        <v>1</v>
      </c>
      <c r="F45" s="163" t="s">
        <v>157</v>
      </c>
      <c r="G45" s="333">
        <v>1</v>
      </c>
      <c r="H45" s="232">
        <v>1</v>
      </c>
      <c r="I45" s="237">
        <f t="shared" si="0"/>
        <v>0.5</v>
      </c>
      <c r="J45" s="245"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234">
        <f t="shared" ref="G46:H46" si="9">SUM(G47:G48)</f>
        <v>4</v>
      </c>
      <c r="H46" s="234">
        <f t="shared" si="9"/>
        <v>4</v>
      </c>
      <c r="I46" s="235">
        <f t="shared" si="0"/>
        <v>1</v>
      </c>
      <c r="J46" s="236" t="str">
        <f>IF(I46&gt;=0.5,"Đạt","Không đạt")</f>
        <v>Đạt</v>
      </c>
    </row>
    <row r="47" spans="1:10" ht="60.75" thickBot="1" x14ac:dyDescent="0.3">
      <c r="A47" s="118" t="s">
        <v>33</v>
      </c>
      <c r="B47" s="154">
        <v>2</v>
      </c>
      <c r="C47" s="115">
        <v>2</v>
      </c>
      <c r="D47" s="148">
        <v>2</v>
      </c>
      <c r="E47" s="156">
        <f t="shared" ref="E47:E48" si="10">(D47/B47)</f>
        <v>1</v>
      </c>
      <c r="F47" s="163" t="s">
        <v>158</v>
      </c>
      <c r="G47" s="333">
        <v>2</v>
      </c>
      <c r="H47" s="232">
        <v>2</v>
      </c>
      <c r="I47" s="237">
        <f t="shared" si="0"/>
        <v>1</v>
      </c>
      <c r="J47" s="246" t="s">
        <v>103</v>
      </c>
    </row>
    <row r="48" spans="1:10" ht="60.75" thickBot="1" x14ac:dyDescent="0.3">
      <c r="A48" s="118" t="s">
        <v>34</v>
      </c>
      <c r="B48" s="154">
        <v>2</v>
      </c>
      <c r="C48" s="115">
        <v>2</v>
      </c>
      <c r="D48" s="148">
        <v>2</v>
      </c>
      <c r="E48" s="156">
        <f t="shared" si="10"/>
        <v>1</v>
      </c>
      <c r="F48" s="302" t="s">
        <v>158</v>
      </c>
      <c r="G48" s="333">
        <v>2</v>
      </c>
      <c r="H48" s="232">
        <v>2</v>
      </c>
      <c r="I48" s="237">
        <f t="shared" si="0"/>
        <v>1</v>
      </c>
      <c r="J48" s="246" t="s">
        <v>103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234">
        <f t="shared" ref="G49:H49" si="11">SUM(G50:G51)</f>
        <v>3</v>
      </c>
      <c r="H49" s="234">
        <f t="shared" si="11"/>
        <v>3</v>
      </c>
      <c r="I49" s="235">
        <f t="shared" si="0"/>
        <v>0.75</v>
      </c>
      <c r="J49" s="236" t="str">
        <f>IF(I49&gt;=0.5,"Đạt","Không đạt")</f>
        <v>Đạt</v>
      </c>
    </row>
    <row r="50" spans="1:10" ht="36.75" thickBot="1" x14ac:dyDescent="0.3">
      <c r="A50" s="118" t="s">
        <v>35</v>
      </c>
      <c r="B50" s="154">
        <v>2</v>
      </c>
      <c r="C50" s="115">
        <v>2</v>
      </c>
      <c r="D50" s="148">
        <v>2</v>
      </c>
      <c r="E50" s="156">
        <f t="shared" ref="E50:E51" si="12">(D50/B50)</f>
        <v>1</v>
      </c>
      <c r="F50" s="163" t="s">
        <v>159</v>
      </c>
      <c r="G50" s="333">
        <v>2</v>
      </c>
      <c r="H50" s="232">
        <v>2</v>
      </c>
      <c r="I50" s="237">
        <f t="shared" si="0"/>
        <v>1</v>
      </c>
      <c r="J50" s="247" t="s">
        <v>159</v>
      </c>
    </row>
    <row r="51" spans="1:10" ht="28.5" thickBot="1" x14ac:dyDescent="0.3">
      <c r="A51" s="116" t="s">
        <v>36</v>
      </c>
      <c r="B51" s="154">
        <v>2</v>
      </c>
      <c r="C51" s="115">
        <v>2</v>
      </c>
      <c r="D51" s="148">
        <v>1</v>
      </c>
      <c r="E51" s="156">
        <f t="shared" si="12"/>
        <v>0.5</v>
      </c>
      <c r="F51" s="163" t="s">
        <v>160</v>
      </c>
      <c r="G51" s="333">
        <v>1</v>
      </c>
      <c r="H51" s="232">
        <v>1</v>
      </c>
      <c r="I51" s="237">
        <f t="shared" si="0"/>
        <v>0.5</v>
      </c>
      <c r="J51" s="247" t="s">
        <v>570</v>
      </c>
    </row>
    <row r="52" spans="1:10" s="129" customFormat="1" ht="48" thickBot="1" x14ac:dyDescent="0.3">
      <c r="A52" s="135" t="s">
        <v>67</v>
      </c>
      <c r="B52" s="136">
        <f>SUM(B53:B54)</f>
        <v>4</v>
      </c>
      <c r="C52" s="136">
        <f>SUM(C53:C54)</f>
        <v>4</v>
      </c>
      <c r="D52" s="136">
        <f>SUM(D53:D54)</f>
        <v>0</v>
      </c>
      <c r="E52" s="137">
        <f>(D52/B52)</f>
        <v>0</v>
      </c>
      <c r="F52" s="136" t="str">
        <f>IF(E52&gt;=0.5,"Đạt","Không đạt")</f>
        <v>Không đạt</v>
      </c>
      <c r="G52" s="234">
        <f t="shared" ref="G52:H52" si="13">SUM(G53:G54)</f>
        <v>0</v>
      </c>
      <c r="H52" s="234">
        <f t="shared" si="13"/>
        <v>0</v>
      </c>
      <c r="I52" s="235">
        <f t="shared" si="0"/>
        <v>0</v>
      </c>
      <c r="J52" s="236" t="str">
        <f>IF(I52&gt;=0.5,"Đạt","Không đạt")</f>
        <v>Không đạt</v>
      </c>
    </row>
    <row r="53" spans="1:10" ht="48.75" thickBot="1" x14ac:dyDescent="0.3">
      <c r="A53" s="118" t="s">
        <v>37</v>
      </c>
      <c r="B53" s="154">
        <v>2</v>
      </c>
      <c r="C53" s="115">
        <v>2</v>
      </c>
      <c r="D53" s="148">
        <v>0</v>
      </c>
      <c r="E53" s="156">
        <f t="shared" ref="E53:E54" si="14">(D53/B53)</f>
        <v>0</v>
      </c>
      <c r="F53" s="163"/>
      <c r="G53" s="333">
        <v>0</v>
      </c>
      <c r="H53" s="232">
        <v>0</v>
      </c>
      <c r="I53" s="237">
        <f t="shared" si="0"/>
        <v>0</v>
      </c>
      <c r="J53" s="248" t="s">
        <v>527</v>
      </c>
    </row>
    <row r="54" spans="1:10" ht="60.75" thickBot="1" x14ac:dyDescent="0.3">
      <c r="A54" s="118" t="s">
        <v>38</v>
      </c>
      <c r="B54" s="154">
        <v>2</v>
      </c>
      <c r="C54" s="115">
        <v>2</v>
      </c>
      <c r="D54" s="148">
        <v>0</v>
      </c>
      <c r="E54" s="156">
        <f t="shared" si="14"/>
        <v>0</v>
      </c>
      <c r="F54" s="163"/>
      <c r="G54" s="333">
        <v>0</v>
      </c>
      <c r="H54" s="232">
        <v>0</v>
      </c>
      <c r="I54" s="237">
        <f t="shared" si="0"/>
        <v>0</v>
      </c>
      <c r="J54" s="248" t="s">
        <v>528</v>
      </c>
    </row>
    <row r="55" spans="1:10" s="129" customFormat="1" ht="48" thickBot="1" x14ac:dyDescent="0.3">
      <c r="A55" s="139" t="s">
        <v>68</v>
      </c>
      <c r="B55" s="136">
        <f>SUM(B56:B59)</f>
        <v>8</v>
      </c>
      <c r="C55" s="136">
        <f>SUM(C56:C59)</f>
        <v>8</v>
      </c>
      <c r="D55" s="136">
        <f>SUM(D56:D59)</f>
        <v>5</v>
      </c>
      <c r="E55" s="137">
        <f>(D55/B55)</f>
        <v>0.625</v>
      </c>
      <c r="F55" s="136" t="str">
        <f>IF(E55&gt;=0.5,"Đạt","Không đạt")</f>
        <v>Đạt</v>
      </c>
      <c r="G55" s="234">
        <f t="shared" ref="G55:H55" si="15">SUM(G56:G59)</f>
        <v>7</v>
      </c>
      <c r="H55" s="234">
        <f t="shared" si="15"/>
        <v>7</v>
      </c>
      <c r="I55" s="235">
        <f t="shared" si="0"/>
        <v>0.875</v>
      </c>
      <c r="J55" s="236" t="str">
        <f>IF(I55&gt;=0.5,"Đạt","Không đạt")</f>
        <v>Đạt</v>
      </c>
    </row>
    <row r="56" spans="1:10" ht="60.75" thickBot="1" x14ac:dyDescent="0.3">
      <c r="A56" s="118" t="s">
        <v>39</v>
      </c>
      <c r="B56" s="154">
        <v>2</v>
      </c>
      <c r="C56" s="115">
        <v>2</v>
      </c>
      <c r="D56" s="148">
        <v>1</v>
      </c>
      <c r="E56" s="156">
        <f t="shared" ref="E56:E59" si="16">(D56/B56)</f>
        <v>0.5</v>
      </c>
      <c r="F56" s="163" t="s">
        <v>161</v>
      </c>
      <c r="G56" s="333">
        <v>1</v>
      </c>
      <c r="H56" s="232">
        <v>1</v>
      </c>
      <c r="I56" s="237">
        <f t="shared" si="0"/>
        <v>0.5</v>
      </c>
      <c r="J56" s="169" t="s">
        <v>974</v>
      </c>
    </row>
    <row r="57" spans="1:10" ht="60.75" thickBot="1" x14ac:dyDescent="0.3">
      <c r="A57" s="118" t="s">
        <v>40</v>
      </c>
      <c r="B57" s="154">
        <v>2</v>
      </c>
      <c r="C57" s="115">
        <v>2</v>
      </c>
      <c r="D57" s="148">
        <v>1</v>
      </c>
      <c r="E57" s="156">
        <f t="shared" si="16"/>
        <v>0.5</v>
      </c>
      <c r="F57" s="163" t="s">
        <v>161</v>
      </c>
      <c r="G57" s="333">
        <v>2</v>
      </c>
      <c r="H57" s="232">
        <v>2</v>
      </c>
      <c r="I57" s="237">
        <f t="shared" si="0"/>
        <v>1</v>
      </c>
      <c r="J57" s="118" t="s">
        <v>1093</v>
      </c>
    </row>
    <row r="58" spans="1:10" ht="48.75" thickBot="1" x14ac:dyDescent="0.3">
      <c r="A58" s="118" t="s">
        <v>41</v>
      </c>
      <c r="B58" s="154">
        <v>2</v>
      </c>
      <c r="C58" s="115">
        <v>2</v>
      </c>
      <c r="D58" s="148">
        <v>2</v>
      </c>
      <c r="E58" s="156">
        <f t="shared" si="16"/>
        <v>1</v>
      </c>
      <c r="F58" s="356" t="s">
        <v>161</v>
      </c>
      <c r="G58" s="333">
        <v>2</v>
      </c>
      <c r="H58" s="232">
        <v>2</v>
      </c>
      <c r="I58" s="237">
        <f t="shared" si="0"/>
        <v>1</v>
      </c>
      <c r="J58" s="118" t="s">
        <v>1093</v>
      </c>
    </row>
    <row r="59" spans="1:10" ht="48.75" thickBot="1" x14ac:dyDescent="0.3">
      <c r="A59" s="118" t="s">
        <v>42</v>
      </c>
      <c r="B59" s="154">
        <v>2</v>
      </c>
      <c r="C59" s="115">
        <v>2</v>
      </c>
      <c r="D59" s="148">
        <v>1</v>
      </c>
      <c r="E59" s="156">
        <f t="shared" si="16"/>
        <v>0.5</v>
      </c>
      <c r="F59" s="356" t="s">
        <v>161</v>
      </c>
      <c r="G59" s="333">
        <v>2</v>
      </c>
      <c r="H59" s="232">
        <v>2</v>
      </c>
      <c r="I59" s="237">
        <f t="shared" si="0"/>
        <v>1</v>
      </c>
      <c r="J59" s="118" t="s">
        <v>912</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234">
        <f t="shared" ref="G60:H60" si="17">SUM(G61:G62)</f>
        <v>2</v>
      </c>
      <c r="H60" s="234">
        <f t="shared" si="17"/>
        <v>2</v>
      </c>
      <c r="I60" s="235">
        <f t="shared" si="0"/>
        <v>0.5</v>
      </c>
      <c r="J60" s="234" t="str">
        <f>IF(I60&gt;=0.5,"Đạt","Không đạt")</f>
        <v>Đạt</v>
      </c>
    </row>
    <row r="61" spans="1:10" ht="48.75" thickBot="1" x14ac:dyDescent="0.3">
      <c r="A61" s="118" t="s">
        <v>43</v>
      </c>
      <c r="B61" s="154">
        <v>2</v>
      </c>
      <c r="C61" s="126">
        <v>2</v>
      </c>
      <c r="D61" s="148">
        <v>2</v>
      </c>
      <c r="E61" s="156">
        <f t="shared" ref="E61:E62" si="18">(D61/B61)</f>
        <v>1</v>
      </c>
      <c r="F61" s="163" t="s">
        <v>162</v>
      </c>
      <c r="G61" s="333">
        <v>2</v>
      </c>
      <c r="H61" s="232">
        <v>2</v>
      </c>
      <c r="I61" s="237">
        <f t="shared" si="0"/>
        <v>1</v>
      </c>
      <c r="J61" s="118" t="s">
        <v>112</v>
      </c>
    </row>
    <row r="62" spans="1:10" ht="36.75" thickBot="1" x14ac:dyDescent="0.3">
      <c r="A62" s="118" t="s">
        <v>44</v>
      </c>
      <c r="B62" s="154">
        <v>2</v>
      </c>
      <c r="C62" s="126">
        <v>2</v>
      </c>
      <c r="D62" s="148">
        <v>1</v>
      </c>
      <c r="E62" s="156">
        <f t="shared" si="18"/>
        <v>0.5</v>
      </c>
      <c r="F62" s="163" t="s">
        <v>163</v>
      </c>
      <c r="G62" s="333">
        <v>0</v>
      </c>
      <c r="H62" s="232">
        <v>0</v>
      </c>
      <c r="I62" s="237">
        <f t="shared" si="0"/>
        <v>0</v>
      </c>
      <c r="J62" s="118" t="s">
        <v>1116</v>
      </c>
    </row>
    <row r="63" spans="1:10" s="129" customFormat="1" ht="32.25" thickBot="1" x14ac:dyDescent="0.3">
      <c r="A63" s="140" t="s">
        <v>64</v>
      </c>
      <c r="B63" s="136">
        <f>SUM(B64:B65)</f>
        <v>4</v>
      </c>
      <c r="C63" s="136">
        <f>SUM(C64:C65)</f>
        <v>4</v>
      </c>
      <c r="D63" s="136">
        <f>SUM(D64:D65)</f>
        <v>1</v>
      </c>
      <c r="E63" s="137">
        <f>(D63/B63)</f>
        <v>0.25</v>
      </c>
      <c r="F63" s="136" t="str">
        <f>IF(E63&gt;=0.5,"Đạt","Không đạt")</f>
        <v>Không đạt</v>
      </c>
      <c r="G63" s="234">
        <f t="shared" ref="G63:H63" si="19">SUM(G64:G65)</f>
        <v>3</v>
      </c>
      <c r="H63" s="234">
        <f t="shared" si="19"/>
        <v>3</v>
      </c>
      <c r="I63" s="235">
        <f t="shared" si="0"/>
        <v>0.75</v>
      </c>
      <c r="J63" s="234" t="str">
        <f t="shared" ref="J63:J67" si="20">IF(I63&gt;=0.5,"Đạt","Không đạt")</f>
        <v>Đạt</v>
      </c>
    </row>
    <row r="64" spans="1:10" ht="84.75" thickBot="1" x14ac:dyDescent="0.3">
      <c r="A64" s="121" t="s">
        <v>45</v>
      </c>
      <c r="B64" s="154">
        <v>2</v>
      </c>
      <c r="C64" s="126">
        <v>2</v>
      </c>
      <c r="D64" s="148">
        <v>1</v>
      </c>
      <c r="E64" s="156">
        <f t="shared" ref="E64:E65" si="21">(D64/B64)</f>
        <v>0.5</v>
      </c>
      <c r="F64" s="163" t="s">
        <v>164</v>
      </c>
      <c r="G64" s="333">
        <v>2</v>
      </c>
      <c r="H64" s="232">
        <v>2</v>
      </c>
      <c r="I64" s="237">
        <f t="shared" si="0"/>
        <v>1</v>
      </c>
      <c r="J64" s="118" t="s">
        <v>971</v>
      </c>
    </row>
    <row r="65" spans="1:10" ht="108.75" thickBot="1" x14ac:dyDescent="0.3">
      <c r="A65" s="121" t="s">
        <v>46</v>
      </c>
      <c r="B65" s="154">
        <v>2</v>
      </c>
      <c r="C65" s="126">
        <v>2</v>
      </c>
      <c r="D65" s="148">
        <v>0</v>
      </c>
      <c r="E65" s="156">
        <f t="shared" si="21"/>
        <v>0</v>
      </c>
      <c r="F65" s="163"/>
      <c r="G65" s="333">
        <v>1</v>
      </c>
      <c r="H65" s="232">
        <v>1</v>
      </c>
      <c r="I65" s="237">
        <f t="shared" si="0"/>
        <v>0.5</v>
      </c>
      <c r="J65" s="226" t="s">
        <v>1084</v>
      </c>
    </row>
    <row r="66" spans="1:10" s="129" customFormat="1" ht="63.75" thickBot="1" x14ac:dyDescent="0.3">
      <c r="A66" s="141" t="s">
        <v>47</v>
      </c>
      <c r="B66" s="133">
        <f>SUM(B67,B72,B75)</f>
        <v>16</v>
      </c>
      <c r="C66" s="133">
        <f>SUM(C67,C72,C75)</f>
        <v>16</v>
      </c>
      <c r="D66" s="133">
        <f>SUM(D67,D72,D75)</f>
        <v>8</v>
      </c>
      <c r="E66" s="134">
        <f>(D66/B66)</f>
        <v>0.5</v>
      </c>
      <c r="F66" s="152" t="str">
        <f>IF(E66&gt;=0.5,"Đạt","Không đạt")</f>
        <v>Đạt</v>
      </c>
      <c r="G66" s="334">
        <f t="shared" ref="G66:H66" si="22">SUM(G67,G72,G75)</f>
        <v>6</v>
      </c>
      <c r="H66" s="334">
        <f t="shared" si="22"/>
        <v>6</v>
      </c>
      <c r="I66" s="335">
        <f t="shared" si="0"/>
        <v>0.375</v>
      </c>
      <c r="J66" s="336" t="str">
        <f t="shared" si="20"/>
        <v>Không 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234">
        <f t="shared" ref="G67:H67" si="23">SUM(G68:G71)</f>
        <v>2</v>
      </c>
      <c r="H67" s="234">
        <f t="shared" si="23"/>
        <v>2</v>
      </c>
      <c r="I67" s="235">
        <f t="shared" si="0"/>
        <v>0.25</v>
      </c>
      <c r="J67" s="234" t="str">
        <f t="shared" si="20"/>
        <v>Không đạt</v>
      </c>
    </row>
    <row r="68" spans="1:10" ht="72.75" thickBot="1" x14ac:dyDescent="0.3">
      <c r="A68" s="121" t="s">
        <v>49</v>
      </c>
      <c r="B68" s="154">
        <v>2</v>
      </c>
      <c r="C68" s="126">
        <v>2</v>
      </c>
      <c r="D68" s="148">
        <v>2</v>
      </c>
      <c r="E68" s="156">
        <f t="shared" ref="E68:E71" si="24">(D68/B68)</f>
        <v>1</v>
      </c>
      <c r="F68" s="163" t="s">
        <v>165</v>
      </c>
      <c r="G68" s="333">
        <v>2</v>
      </c>
      <c r="H68" s="232">
        <v>2</v>
      </c>
      <c r="I68" s="237">
        <f t="shared" si="0"/>
        <v>1</v>
      </c>
      <c r="J68" s="118" t="s">
        <v>531</v>
      </c>
    </row>
    <row r="69" spans="1:10" ht="24.75" thickBot="1" x14ac:dyDescent="0.3">
      <c r="A69" s="121" t="s">
        <v>50</v>
      </c>
      <c r="B69" s="154">
        <v>2</v>
      </c>
      <c r="C69" s="126">
        <v>2</v>
      </c>
      <c r="D69" s="148">
        <v>2</v>
      </c>
      <c r="E69" s="156">
        <f t="shared" si="24"/>
        <v>1</v>
      </c>
      <c r="F69" s="163" t="s">
        <v>564</v>
      </c>
      <c r="G69" s="333">
        <v>0</v>
      </c>
      <c r="H69" s="232">
        <v>0</v>
      </c>
      <c r="I69" s="237">
        <f t="shared" si="0"/>
        <v>0</v>
      </c>
      <c r="J69" s="291" t="s">
        <v>596</v>
      </c>
    </row>
    <row r="70" spans="1:10" ht="48.75" thickBot="1" x14ac:dyDescent="0.3">
      <c r="A70" s="121" t="s">
        <v>51</v>
      </c>
      <c r="B70" s="154">
        <v>2</v>
      </c>
      <c r="C70" s="126">
        <v>2</v>
      </c>
      <c r="D70" s="148">
        <v>2</v>
      </c>
      <c r="E70" s="156">
        <f t="shared" si="24"/>
        <v>1</v>
      </c>
      <c r="F70" s="163" t="s">
        <v>117</v>
      </c>
      <c r="G70" s="333">
        <v>0</v>
      </c>
      <c r="H70" s="232">
        <v>0</v>
      </c>
      <c r="I70" s="237">
        <f t="shared" si="0"/>
        <v>0</v>
      </c>
      <c r="J70" s="357" t="s">
        <v>981</v>
      </c>
    </row>
    <row r="71" spans="1:10" ht="72.75" thickBot="1" x14ac:dyDescent="0.3">
      <c r="A71" s="121" t="s">
        <v>52</v>
      </c>
      <c r="B71" s="154">
        <v>2</v>
      </c>
      <c r="C71" s="126">
        <v>2</v>
      </c>
      <c r="D71" s="148">
        <v>2</v>
      </c>
      <c r="E71" s="156">
        <f t="shared" si="24"/>
        <v>1</v>
      </c>
      <c r="F71" s="163" t="s">
        <v>167</v>
      </c>
      <c r="G71" s="333">
        <v>0</v>
      </c>
      <c r="H71" s="232">
        <v>0</v>
      </c>
      <c r="I71" s="237">
        <f t="shared" si="0"/>
        <v>0</v>
      </c>
      <c r="J71" s="250" t="s">
        <v>576</v>
      </c>
    </row>
    <row r="72" spans="1:10" s="129" customFormat="1" ht="48" thickBot="1" x14ac:dyDescent="0.3">
      <c r="A72" s="140" t="s">
        <v>63</v>
      </c>
      <c r="B72" s="136">
        <f>SUM(B73:B74)</f>
        <v>4</v>
      </c>
      <c r="C72" s="136">
        <f>SUM(C73:C74)</f>
        <v>4</v>
      </c>
      <c r="D72" s="136">
        <f>SUM(D73:D74)</f>
        <v>0</v>
      </c>
      <c r="E72" s="137">
        <f>(D72/B72)</f>
        <v>0</v>
      </c>
      <c r="F72" s="136" t="str">
        <f>IF(E72&gt;=0.5,"Đạt","Không đạt")</f>
        <v>Không đạt</v>
      </c>
      <c r="G72" s="234">
        <f t="shared" ref="G72:H72" si="25">SUM(G73:G74)</f>
        <v>2</v>
      </c>
      <c r="H72" s="234">
        <f t="shared" si="25"/>
        <v>2</v>
      </c>
      <c r="I72" s="235">
        <f t="shared" si="0"/>
        <v>0.5</v>
      </c>
      <c r="J72" s="234" t="str">
        <f>IF(I72&gt;=0.5,"Đạt","Không đạt")</f>
        <v>Đạt</v>
      </c>
    </row>
    <row r="73" spans="1:10" ht="24.75" thickBot="1" x14ac:dyDescent="0.3">
      <c r="A73" s="121" t="s">
        <v>53</v>
      </c>
      <c r="B73" s="154">
        <v>2</v>
      </c>
      <c r="C73" s="126">
        <v>2</v>
      </c>
      <c r="D73" s="148">
        <v>0</v>
      </c>
      <c r="E73" s="156">
        <f t="shared" ref="E73:E74" si="26">(D73/B73)</f>
        <v>0</v>
      </c>
      <c r="F73" s="163"/>
      <c r="G73" s="333">
        <v>2</v>
      </c>
      <c r="H73" s="232">
        <v>2</v>
      </c>
      <c r="I73" s="237">
        <f t="shared" si="0"/>
        <v>1</v>
      </c>
      <c r="J73" s="179" t="s">
        <v>951</v>
      </c>
    </row>
    <row r="74" spans="1:10" ht="36.75" thickBot="1" x14ac:dyDescent="0.3">
      <c r="A74" s="121" t="s">
        <v>54</v>
      </c>
      <c r="B74" s="154">
        <v>2</v>
      </c>
      <c r="C74" s="126">
        <v>2</v>
      </c>
      <c r="D74" s="148">
        <v>0</v>
      </c>
      <c r="E74" s="156">
        <f t="shared" si="26"/>
        <v>0</v>
      </c>
      <c r="F74" s="163"/>
      <c r="G74" s="333">
        <v>0</v>
      </c>
      <c r="H74" s="232">
        <v>0</v>
      </c>
      <c r="I74" s="237">
        <f t="shared" si="0"/>
        <v>0</v>
      </c>
      <c r="J74" s="251" t="s">
        <v>535</v>
      </c>
    </row>
    <row r="75" spans="1:10" s="129" customFormat="1" ht="32.25" thickBot="1" x14ac:dyDescent="0.3">
      <c r="A75" s="140" t="s">
        <v>62</v>
      </c>
      <c r="B75" s="136">
        <f>SUM(B76:B77)</f>
        <v>4</v>
      </c>
      <c r="C75" s="136">
        <f>SUM(C76:C77)</f>
        <v>4</v>
      </c>
      <c r="D75" s="136">
        <f>SUM(D76:D77)</f>
        <v>0</v>
      </c>
      <c r="E75" s="137">
        <f>(D75/B75)</f>
        <v>0</v>
      </c>
      <c r="F75" s="136" t="str">
        <f>IF(E75&gt;=0.5,"Đạt","Không đạt")</f>
        <v>Không đạt</v>
      </c>
      <c r="G75" s="234">
        <f t="shared" ref="G75:H75" si="27">SUM(G76:G77)</f>
        <v>2</v>
      </c>
      <c r="H75" s="234">
        <f t="shared" si="27"/>
        <v>2</v>
      </c>
      <c r="I75" s="235">
        <f t="shared" si="0"/>
        <v>0.5</v>
      </c>
      <c r="J75" s="234" t="str">
        <f>IF(I75&gt;=0.5,"Đạt","Không đạt")</f>
        <v>Đạt</v>
      </c>
    </row>
    <row r="76" spans="1:10" ht="36.75" thickBot="1" x14ac:dyDescent="0.3">
      <c r="A76" s="121" t="s">
        <v>55</v>
      </c>
      <c r="B76" s="154">
        <v>2</v>
      </c>
      <c r="C76" s="126">
        <v>2</v>
      </c>
      <c r="D76" s="148">
        <v>0</v>
      </c>
      <c r="E76" s="156">
        <f t="shared" ref="E76:E77" si="28">(D76/B76)</f>
        <v>0</v>
      </c>
      <c r="F76" s="163"/>
      <c r="G76" s="333">
        <v>2</v>
      </c>
      <c r="H76" s="232">
        <v>2</v>
      </c>
      <c r="I76" s="237">
        <f t="shared" si="0"/>
        <v>1</v>
      </c>
      <c r="J76" s="179" t="s">
        <v>775</v>
      </c>
    </row>
    <row r="77" spans="1:10" ht="36.75" thickBot="1" x14ac:dyDescent="0.3">
      <c r="A77" s="121" t="s">
        <v>56</v>
      </c>
      <c r="B77" s="154">
        <v>2</v>
      </c>
      <c r="C77" s="126">
        <v>2</v>
      </c>
      <c r="D77" s="148">
        <v>0</v>
      </c>
      <c r="E77" s="156">
        <f t="shared" si="28"/>
        <v>0</v>
      </c>
      <c r="F77" s="163"/>
      <c r="G77" s="333">
        <v>0</v>
      </c>
      <c r="H77" s="232">
        <v>0</v>
      </c>
      <c r="I77" s="237">
        <f t="shared" si="0"/>
        <v>0</v>
      </c>
      <c r="J77" s="253" t="s">
        <v>536</v>
      </c>
    </row>
    <row r="78" spans="1:10" ht="16.5" thickBot="1" x14ac:dyDescent="0.3">
      <c r="A78" s="122" t="s">
        <v>57</v>
      </c>
      <c r="B78" s="153">
        <f>SUM(B16,B30,B66)</f>
        <v>88</v>
      </c>
      <c r="C78" s="117">
        <f>SUM(C16,C30,C66)</f>
        <v>88</v>
      </c>
      <c r="D78" s="124">
        <f>SUM(D16,D30,D66)</f>
        <v>63</v>
      </c>
      <c r="E78" s="164">
        <f>(D78/B78)</f>
        <v>0.71590909090909094</v>
      </c>
      <c r="F78" s="115"/>
      <c r="G78" s="165">
        <f>SUM(G16,G30,G66)</f>
        <v>56</v>
      </c>
      <c r="H78" s="124">
        <f>SUM(H16,H30,H66)</f>
        <v>56</v>
      </c>
      <c r="I78" s="164">
        <f t="shared" si="0"/>
        <v>0.63636363636363635</v>
      </c>
      <c r="J78" s="115"/>
    </row>
    <row r="79" spans="1:10" ht="16.5" thickBot="1" x14ac:dyDescent="0.3">
      <c r="A79" s="122" t="s">
        <v>58</v>
      </c>
      <c r="B79" s="153">
        <v>100</v>
      </c>
      <c r="C79" s="117">
        <f>(C78*B79)/B78</f>
        <v>100</v>
      </c>
      <c r="D79" s="125">
        <f>(D78*B79)/B78</f>
        <v>71.590909090909093</v>
      </c>
      <c r="E79" s="164">
        <f>(D79/B79)</f>
        <v>0.71590909090909094</v>
      </c>
      <c r="F79" s="115"/>
      <c r="G79" s="167">
        <f>(G78/B78)*100</f>
        <v>63.636363636363633</v>
      </c>
      <c r="H79" s="125">
        <f>(H78*B79)/B78</f>
        <v>63.636363636363633</v>
      </c>
      <c r="I79" s="164">
        <f t="shared" si="0"/>
        <v>0.63636363636363635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0" t="s">
        <v>1149</v>
      </c>
      <c r="B86" s="390"/>
      <c r="C86" s="390"/>
      <c r="D86" s="390"/>
      <c r="I86" s="377" t="s">
        <v>1150</v>
      </c>
      <c r="J86" s="378"/>
    </row>
    <row r="87" spans="1:10" ht="16.899999999999999" x14ac:dyDescent="0.3">
      <c r="B87" s="142"/>
      <c r="C87" s="142"/>
      <c r="D87" s="149"/>
      <c r="E87" s="149"/>
    </row>
    <row r="88" spans="1:10" ht="16.899999999999999" x14ac:dyDescent="0.3">
      <c r="B88" s="143"/>
      <c r="C88" s="143"/>
      <c r="D88" s="150"/>
      <c r="E88" s="150"/>
    </row>
    <row r="89" spans="1:10" ht="16.899999999999999"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topLeftCell="A7" zoomScale="115" zoomScaleNormal="115" workbookViewId="0">
      <selection activeCell="F83" sqref="F83"/>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323</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v>17</v>
      </c>
      <c r="E16" s="134">
        <f>(D16/B16)</f>
        <v>0.85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1</v>
      </c>
      <c r="E18" s="156">
        <f>(D18/B18)</f>
        <v>0.5</v>
      </c>
      <c r="F18" s="198" t="s">
        <v>126</v>
      </c>
      <c r="G18" s="166">
        <v>2</v>
      </c>
      <c r="H18" s="127">
        <v>2</v>
      </c>
      <c r="I18" s="128">
        <f t="shared" si="0"/>
        <v>1</v>
      </c>
      <c r="J18" s="183" t="s">
        <v>126</v>
      </c>
    </row>
    <row r="19" spans="1:10" ht="36.75" thickBot="1" x14ac:dyDescent="0.3">
      <c r="A19" s="118" t="s">
        <v>7</v>
      </c>
      <c r="B19" s="154">
        <v>2</v>
      </c>
      <c r="C19" s="115">
        <v>2</v>
      </c>
      <c r="D19" s="148">
        <v>2</v>
      </c>
      <c r="E19" s="156">
        <f t="shared" ref="E19:E23" si="1">(D19/B19)</f>
        <v>1</v>
      </c>
      <c r="F19" s="179" t="s">
        <v>127</v>
      </c>
      <c r="G19" s="166">
        <v>2</v>
      </c>
      <c r="H19" s="127">
        <v>2</v>
      </c>
      <c r="I19" s="128">
        <f t="shared" si="0"/>
        <v>1</v>
      </c>
      <c r="J19" s="118" t="s">
        <v>517</v>
      </c>
    </row>
    <row r="20" spans="1:10" ht="36.75" thickBot="1" x14ac:dyDescent="0.3">
      <c r="A20" s="118" t="s">
        <v>8</v>
      </c>
      <c r="B20" s="154">
        <v>2</v>
      </c>
      <c r="C20" s="115">
        <v>2</v>
      </c>
      <c r="D20" s="148">
        <v>2</v>
      </c>
      <c r="E20" s="156">
        <f t="shared" si="1"/>
        <v>1</v>
      </c>
      <c r="F20" s="182" t="s">
        <v>127</v>
      </c>
      <c r="G20" s="166">
        <v>2</v>
      </c>
      <c r="H20" s="127">
        <v>2</v>
      </c>
      <c r="I20" s="128">
        <f t="shared" si="0"/>
        <v>1</v>
      </c>
      <c r="J20" s="118" t="s">
        <v>517</v>
      </c>
    </row>
    <row r="21" spans="1:10" ht="60.75" thickBot="1" x14ac:dyDescent="0.3">
      <c r="A21" s="118" t="s">
        <v>9</v>
      </c>
      <c r="B21" s="154">
        <v>2</v>
      </c>
      <c r="C21" s="115">
        <v>2</v>
      </c>
      <c r="D21" s="148">
        <v>2</v>
      </c>
      <c r="E21" s="156">
        <f t="shared" si="1"/>
        <v>1</v>
      </c>
      <c r="F21" s="179" t="s">
        <v>127</v>
      </c>
      <c r="G21" s="166">
        <v>2</v>
      </c>
      <c r="H21" s="127">
        <v>2</v>
      </c>
      <c r="I21" s="128">
        <f t="shared" si="0"/>
        <v>1</v>
      </c>
      <c r="J21" s="118" t="s">
        <v>518</v>
      </c>
    </row>
    <row r="22" spans="1:10" ht="36.75" thickBot="1" x14ac:dyDescent="0.3">
      <c r="A22" s="118" t="s">
        <v>10</v>
      </c>
      <c r="B22" s="154">
        <v>2</v>
      </c>
      <c r="C22" s="115">
        <v>2</v>
      </c>
      <c r="D22" s="148">
        <v>2</v>
      </c>
      <c r="E22" s="156">
        <f t="shared" si="1"/>
        <v>1</v>
      </c>
      <c r="F22" s="182" t="s">
        <v>127</v>
      </c>
      <c r="G22" s="166">
        <v>2</v>
      </c>
      <c r="H22" s="127">
        <v>2</v>
      </c>
      <c r="I22" s="128">
        <f t="shared" si="0"/>
        <v>1</v>
      </c>
      <c r="J22" s="118" t="s">
        <v>519</v>
      </c>
    </row>
    <row r="23" spans="1:10" ht="48.75" thickBot="1" x14ac:dyDescent="0.3">
      <c r="A23" s="118" t="s">
        <v>11</v>
      </c>
      <c r="B23" s="154">
        <v>2</v>
      </c>
      <c r="C23" s="115">
        <v>2</v>
      </c>
      <c r="D23" s="148">
        <v>2</v>
      </c>
      <c r="E23" s="156">
        <f t="shared" si="1"/>
        <v>1</v>
      </c>
      <c r="F23" s="179" t="s">
        <v>128</v>
      </c>
      <c r="G23" s="166">
        <v>0</v>
      </c>
      <c r="H23" s="127">
        <v>0</v>
      </c>
      <c r="I23" s="128">
        <f t="shared" si="0"/>
        <v>0</v>
      </c>
      <c r="J23" s="227"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163"/>
      <c r="G25" s="166">
        <v>0</v>
      </c>
      <c r="H25" s="127">
        <v>0</v>
      </c>
      <c r="I25" s="128">
        <f t="shared" si="0"/>
        <v>0</v>
      </c>
      <c r="J25" s="118" t="s">
        <v>982</v>
      </c>
    </row>
    <row r="26" spans="1:10" ht="64.5" thickBot="1" x14ac:dyDescent="0.3">
      <c r="A26" s="116" t="s">
        <v>13</v>
      </c>
      <c r="B26" s="154">
        <v>2</v>
      </c>
      <c r="C26" s="115">
        <v>2</v>
      </c>
      <c r="D26" s="148">
        <v>2</v>
      </c>
      <c r="E26" s="156">
        <f t="shared" si="2"/>
        <v>1</v>
      </c>
      <c r="F26" s="182" t="s">
        <v>129</v>
      </c>
      <c r="G26" s="166">
        <v>2</v>
      </c>
      <c r="H26" s="127">
        <v>2</v>
      </c>
      <c r="I26" s="128">
        <f t="shared" si="0"/>
        <v>1</v>
      </c>
      <c r="J26" s="118" t="s">
        <v>983</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86" t="s">
        <v>130</v>
      </c>
      <c r="G28" s="166">
        <v>2</v>
      </c>
      <c r="H28" s="127">
        <v>2</v>
      </c>
      <c r="I28" s="128">
        <f t="shared" si="0"/>
        <v>1</v>
      </c>
      <c r="J28" s="227" t="s">
        <v>984</v>
      </c>
    </row>
    <row r="29" spans="1:10" ht="40.5" thickBot="1" x14ac:dyDescent="0.3">
      <c r="A29" s="116" t="s">
        <v>16</v>
      </c>
      <c r="B29" s="154">
        <v>2</v>
      </c>
      <c r="C29" s="115">
        <v>2</v>
      </c>
      <c r="D29" s="148">
        <v>2</v>
      </c>
      <c r="E29" s="156">
        <f t="shared" si="3"/>
        <v>1</v>
      </c>
      <c r="F29" s="184" t="s">
        <v>131</v>
      </c>
      <c r="G29" s="166">
        <v>2</v>
      </c>
      <c r="H29" s="127">
        <v>2</v>
      </c>
      <c r="I29" s="128">
        <f t="shared" si="0"/>
        <v>1</v>
      </c>
      <c r="J29" s="118" t="s">
        <v>608</v>
      </c>
    </row>
    <row r="30" spans="1:10" s="129" customFormat="1" ht="32.25" thickBot="1" x14ac:dyDescent="0.3">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83" t="s">
        <v>132</v>
      </c>
      <c r="G32" s="166">
        <v>2</v>
      </c>
      <c r="H32" s="127">
        <v>2</v>
      </c>
      <c r="I32" s="128">
        <f t="shared" si="0"/>
        <v>1</v>
      </c>
      <c r="J32" s="169" t="s">
        <v>985</v>
      </c>
    </row>
    <row r="33" spans="1:10" ht="28.5" thickBot="1" x14ac:dyDescent="0.3">
      <c r="A33" s="118" t="s">
        <v>20</v>
      </c>
      <c r="B33" s="154">
        <v>2</v>
      </c>
      <c r="C33" s="115">
        <v>2</v>
      </c>
      <c r="D33" s="148">
        <v>2</v>
      </c>
      <c r="E33" s="156">
        <f t="shared" si="4"/>
        <v>1</v>
      </c>
      <c r="F33" s="198" t="s">
        <v>133</v>
      </c>
      <c r="G33" s="166">
        <v>2</v>
      </c>
      <c r="H33" s="127">
        <v>2</v>
      </c>
      <c r="I33" s="128">
        <f t="shared" si="0"/>
        <v>1</v>
      </c>
      <c r="J33" s="118" t="s">
        <v>868</v>
      </c>
    </row>
    <row r="34" spans="1:10" s="129" customFormat="1" ht="32.25" thickBot="1" x14ac:dyDescent="0.3">
      <c r="A34" s="135" t="s">
        <v>21</v>
      </c>
      <c r="B34" s="136">
        <f>SUM(B35:B40)</f>
        <v>12</v>
      </c>
      <c r="C34" s="136">
        <f>SUM(C35:C40)</f>
        <v>12</v>
      </c>
      <c r="D34" s="136">
        <f>SUM(D35:D40)</f>
        <v>12</v>
      </c>
      <c r="E34" s="137">
        <f>(D34/B34)</f>
        <v>1</v>
      </c>
      <c r="F34" s="210"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98" t="s">
        <v>127</v>
      </c>
      <c r="G35" s="166">
        <v>2</v>
      </c>
      <c r="H35" s="127">
        <v>2</v>
      </c>
      <c r="I35" s="128">
        <f t="shared" si="0"/>
        <v>1</v>
      </c>
      <c r="J35" s="118" t="s">
        <v>94</v>
      </c>
    </row>
    <row r="36" spans="1:10" ht="36.75" thickBot="1" x14ac:dyDescent="0.3">
      <c r="A36" s="118" t="s">
        <v>23</v>
      </c>
      <c r="B36" s="154">
        <v>2</v>
      </c>
      <c r="C36" s="115">
        <v>2</v>
      </c>
      <c r="D36" s="148">
        <v>2</v>
      </c>
      <c r="E36" s="156">
        <f t="shared" si="5"/>
        <v>1</v>
      </c>
      <c r="F36" s="183" t="s">
        <v>127</v>
      </c>
      <c r="G36" s="166">
        <v>2</v>
      </c>
      <c r="H36" s="127">
        <v>2</v>
      </c>
      <c r="I36" s="128">
        <f t="shared" si="0"/>
        <v>1</v>
      </c>
      <c r="J36" s="118" t="s">
        <v>95</v>
      </c>
    </row>
    <row r="37" spans="1:10" ht="48.75" thickBot="1" x14ac:dyDescent="0.3">
      <c r="A37" s="118" t="s">
        <v>24</v>
      </c>
      <c r="B37" s="154">
        <v>2</v>
      </c>
      <c r="C37" s="115">
        <v>2</v>
      </c>
      <c r="D37" s="148">
        <v>2</v>
      </c>
      <c r="E37" s="156">
        <f t="shared" si="5"/>
        <v>1</v>
      </c>
      <c r="F37" s="198" t="s">
        <v>127</v>
      </c>
      <c r="G37" s="166">
        <v>2</v>
      </c>
      <c r="H37" s="127">
        <v>2</v>
      </c>
      <c r="I37" s="128">
        <f t="shared" si="0"/>
        <v>1</v>
      </c>
      <c r="J37" s="118" t="s">
        <v>152</v>
      </c>
    </row>
    <row r="38" spans="1:10" ht="36.75" thickBot="1" x14ac:dyDescent="0.3">
      <c r="A38" s="118" t="s">
        <v>25</v>
      </c>
      <c r="B38" s="154">
        <v>2</v>
      </c>
      <c r="C38" s="115">
        <v>2</v>
      </c>
      <c r="D38" s="148">
        <v>2</v>
      </c>
      <c r="E38" s="156">
        <f t="shared" si="5"/>
        <v>1</v>
      </c>
      <c r="F38" s="183" t="s">
        <v>134</v>
      </c>
      <c r="G38" s="166">
        <v>2</v>
      </c>
      <c r="H38" s="127">
        <v>2</v>
      </c>
      <c r="I38" s="128">
        <f t="shared" si="0"/>
        <v>1</v>
      </c>
      <c r="J38" s="118" t="s">
        <v>469</v>
      </c>
    </row>
    <row r="39" spans="1:10" ht="36.75" thickBot="1" x14ac:dyDescent="0.3">
      <c r="A39" s="118" t="s">
        <v>26</v>
      </c>
      <c r="B39" s="154">
        <v>2</v>
      </c>
      <c r="C39" s="115">
        <v>2</v>
      </c>
      <c r="D39" s="148">
        <v>2</v>
      </c>
      <c r="E39" s="156">
        <f t="shared" si="5"/>
        <v>1</v>
      </c>
      <c r="F39" s="198" t="s">
        <v>134</v>
      </c>
      <c r="G39" s="166">
        <v>0</v>
      </c>
      <c r="H39" s="127">
        <v>0</v>
      </c>
      <c r="I39" s="128">
        <f t="shared" si="0"/>
        <v>0</v>
      </c>
      <c r="J39" s="227" t="s">
        <v>539</v>
      </c>
    </row>
    <row r="40" spans="1:10" ht="60.75" thickBot="1" x14ac:dyDescent="0.3">
      <c r="A40" s="118" t="s">
        <v>27</v>
      </c>
      <c r="B40" s="154">
        <v>2</v>
      </c>
      <c r="C40" s="115">
        <v>2</v>
      </c>
      <c r="D40" s="148">
        <v>2</v>
      </c>
      <c r="E40" s="156">
        <f t="shared" si="5"/>
        <v>1</v>
      </c>
      <c r="F40" s="183" t="s">
        <v>134</v>
      </c>
      <c r="G40" s="166">
        <v>2</v>
      </c>
      <c r="H40" s="127">
        <v>2</v>
      </c>
      <c r="I40" s="128">
        <f t="shared" si="0"/>
        <v>1</v>
      </c>
      <c r="J40" s="118" t="s">
        <v>524</v>
      </c>
    </row>
    <row r="41" spans="1:10" s="129" customFormat="1" ht="32.25" thickBot="1" x14ac:dyDescent="0.3">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98" t="s">
        <v>127</v>
      </c>
      <c r="G42" s="166">
        <v>2</v>
      </c>
      <c r="H42" s="127">
        <v>2</v>
      </c>
      <c r="I42" s="128">
        <f t="shared" si="0"/>
        <v>1</v>
      </c>
      <c r="J42" s="118" t="s">
        <v>512</v>
      </c>
    </row>
    <row r="43" spans="1:10" ht="36.75" thickBot="1" x14ac:dyDescent="0.3">
      <c r="A43" s="118" t="s">
        <v>30</v>
      </c>
      <c r="B43" s="154">
        <v>2</v>
      </c>
      <c r="C43" s="115">
        <v>2</v>
      </c>
      <c r="D43" s="148">
        <v>2</v>
      </c>
      <c r="E43" s="156">
        <f t="shared" si="6"/>
        <v>1</v>
      </c>
      <c r="F43" s="183" t="s">
        <v>127</v>
      </c>
      <c r="G43" s="166">
        <v>2</v>
      </c>
      <c r="H43" s="127">
        <v>2</v>
      </c>
      <c r="I43" s="128">
        <f t="shared" si="0"/>
        <v>1</v>
      </c>
      <c r="J43" s="118" t="s">
        <v>525</v>
      </c>
    </row>
    <row r="44" spans="1:10" ht="48.75" thickBot="1" x14ac:dyDescent="0.3">
      <c r="A44" s="118" t="s">
        <v>31</v>
      </c>
      <c r="B44" s="154">
        <v>2</v>
      </c>
      <c r="C44" s="115">
        <v>2</v>
      </c>
      <c r="D44" s="148">
        <v>1</v>
      </c>
      <c r="E44" s="156">
        <f t="shared" si="6"/>
        <v>0.5</v>
      </c>
      <c r="F44" s="198" t="s">
        <v>127</v>
      </c>
      <c r="G44" s="166">
        <v>2</v>
      </c>
      <c r="H44" s="127">
        <v>2</v>
      </c>
      <c r="I44" s="128">
        <f t="shared" si="0"/>
        <v>1</v>
      </c>
      <c r="J44" s="118" t="s">
        <v>102</v>
      </c>
    </row>
    <row r="45" spans="1:10" ht="48.75" thickBot="1" x14ac:dyDescent="0.3">
      <c r="A45" s="118" t="s">
        <v>32</v>
      </c>
      <c r="B45" s="154">
        <v>2</v>
      </c>
      <c r="C45" s="115">
        <v>2</v>
      </c>
      <c r="D45" s="148">
        <v>2</v>
      </c>
      <c r="E45" s="156">
        <f t="shared" si="6"/>
        <v>1</v>
      </c>
      <c r="F45" s="183" t="s">
        <v>134</v>
      </c>
      <c r="G45" s="166">
        <v>2</v>
      </c>
      <c r="H45" s="127">
        <v>2</v>
      </c>
      <c r="I45" s="128">
        <f t="shared" si="0"/>
        <v>1</v>
      </c>
      <c r="J45" s="118" t="s">
        <v>102</v>
      </c>
    </row>
    <row r="46" spans="1:10" s="129" customFormat="1" ht="48" thickBot="1" x14ac:dyDescent="0.3">
      <c r="A46" s="135" t="s">
        <v>66</v>
      </c>
      <c r="B46" s="136">
        <f>SUM(B47:B48)</f>
        <v>4</v>
      </c>
      <c r="C46" s="136">
        <f>SUM(C47:C48)</f>
        <v>4</v>
      </c>
      <c r="D46" s="136">
        <f>SUM(D47:D48)</f>
        <v>3</v>
      </c>
      <c r="E46" s="137">
        <f>(D46/B46)</f>
        <v>0.75</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83" t="s">
        <v>134</v>
      </c>
      <c r="G47" s="166">
        <v>2</v>
      </c>
      <c r="H47" s="127">
        <v>2</v>
      </c>
      <c r="I47" s="128">
        <f t="shared" si="0"/>
        <v>1</v>
      </c>
      <c r="J47" s="179" t="s">
        <v>513</v>
      </c>
    </row>
    <row r="48" spans="1:10" ht="60.75" thickBot="1" x14ac:dyDescent="0.3">
      <c r="A48" s="118" t="s">
        <v>34</v>
      </c>
      <c r="B48" s="154">
        <v>2</v>
      </c>
      <c r="C48" s="115">
        <v>2</v>
      </c>
      <c r="D48" s="148">
        <v>1</v>
      </c>
      <c r="E48" s="156">
        <f t="shared" si="7"/>
        <v>0.5</v>
      </c>
      <c r="F48" s="198" t="s">
        <v>135</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98" t="s">
        <v>136</v>
      </c>
      <c r="G50" s="166">
        <v>2</v>
      </c>
      <c r="H50" s="127">
        <v>2</v>
      </c>
      <c r="I50" s="128">
        <f t="shared" si="0"/>
        <v>1</v>
      </c>
      <c r="J50" s="118" t="s">
        <v>159</v>
      </c>
    </row>
    <row r="51" spans="1:10" ht="28.5" thickBot="1" x14ac:dyDescent="0.3">
      <c r="A51" s="116" t="s">
        <v>36</v>
      </c>
      <c r="B51" s="154">
        <v>2</v>
      </c>
      <c r="C51" s="115">
        <v>2</v>
      </c>
      <c r="D51" s="148">
        <v>2</v>
      </c>
      <c r="E51" s="156">
        <f t="shared" si="8"/>
        <v>1</v>
      </c>
      <c r="F51" s="169" t="s">
        <v>127</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63" t="s">
        <v>127</v>
      </c>
      <c r="G53" s="166">
        <v>0</v>
      </c>
      <c r="H53" s="127">
        <v>0</v>
      </c>
      <c r="I53" s="128">
        <f t="shared" si="0"/>
        <v>0</v>
      </c>
      <c r="J53" s="227" t="s">
        <v>527</v>
      </c>
    </row>
    <row r="54" spans="1:10" ht="60.75" thickBot="1" x14ac:dyDescent="0.3">
      <c r="A54" s="118" t="s">
        <v>38</v>
      </c>
      <c r="B54" s="154">
        <v>2</v>
      </c>
      <c r="C54" s="115">
        <v>2</v>
      </c>
      <c r="D54" s="148">
        <v>2</v>
      </c>
      <c r="E54" s="156">
        <f t="shared" si="9"/>
        <v>1</v>
      </c>
      <c r="F54" s="163" t="s">
        <v>127</v>
      </c>
      <c r="G54" s="166">
        <v>2</v>
      </c>
      <c r="H54" s="127">
        <v>2</v>
      </c>
      <c r="I54" s="128">
        <f t="shared" si="0"/>
        <v>1</v>
      </c>
      <c r="J54" s="226" t="s">
        <v>540</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198" t="s">
        <v>137</v>
      </c>
      <c r="G56" s="166">
        <v>2</v>
      </c>
      <c r="H56" s="127">
        <v>2</v>
      </c>
      <c r="I56" s="128">
        <f t="shared" si="0"/>
        <v>1</v>
      </c>
      <c r="J56" s="169" t="s">
        <v>382</v>
      </c>
    </row>
    <row r="57" spans="1:10" ht="60.75" thickBot="1" x14ac:dyDescent="0.3">
      <c r="A57" s="118" t="s">
        <v>40</v>
      </c>
      <c r="B57" s="154">
        <v>2</v>
      </c>
      <c r="C57" s="115">
        <v>2</v>
      </c>
      <c r="D57" s="148">
        <v>1</v>
      </c>
      <c r="E57" s="156">
        <f t="shared" si="10"/>
        <v>0.5</v>
      </c>
      <c r="F57" s="183" t="s">
        <v>138</v>
      </c>
      <c r="G57" s="166">
        <v>2</v>
      </c>
      <c r="H57" s="127">
        <v>2</v>
      </c>
      <c r="I57" s="128">
        <f t="shared" si="0"/>
        <v>1</v>
      </c>
      <c r="J57" s="118" t="s">
        <v>108</v>
      </c>
    </row>
    <row r="58" spans="1:10" ht="48.75" thickBot="1" x14ac:dyDescent="0.3">
      <c r="A58" s="118" t="s">
        <v>41</v>
      </c>
      <c r="B58" s="154">
        <v>2</v>
      </c>
      <c r="C58" s="115">
        <v>2</v>
      </c>
      <c r="D58" s="148">
        <v>2</v>
      </c>
      <c r="E58" s="156">
        <f t="shared" si="10"/>
        <v>1</v>
      </c>
      <c r="F58" s="198" t="s">
        <v>134</v>
      </c>
      <c r="G58" s="166">
        <v>2</v>
      </c>
      <c r="H58" s="127">
        <v>2</v>
      </c>
      <c r="I58" s="128">
        <f t="shared" si="0"/>
        <v>1</v>
      </c>
      <c r="J58" s="118" t="s">
        <v>108</v>
      </c>
    </row>
    <row r="59" spans="1:10" ht="48.75" thickBot="1" x14ac:dyDescent="0.3">
      <c r="A59" s="118" t="s">
        <v>42</v>
      </c>
      <c r="B59" s="154">
        <v>2</v>
      </c>
      <c r="C59" s="115">
        <v>2</v>
      </c>
      <c r="D59" s="148">
        <v>1</v>
      </c>
      <c r="E59" s="156">
        <f t="shared" si="10"/>
        <v>0.5</v>
      </c>
      <c r="F59" s="183" t="s">
        <v>138</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83" t="s">
        <v>139</v>
      </c>
      <c r="G61" s="166">
        <v>2</v>
      </c>
      <c r="H61" s="127">
        <v>2</v>
      </c>
      <c r="I61" s="128">
        <f t="shared" si="0"/>
        <v>1</v>
      </c>
      <c r="J61" s="118" t="s">
        <v>112</v>
      </c>
    </row>
    <row r="62" spans="1:10" ht="36.75" thickBot="1" x14ac:dyDescent="0.3">
      <c r="A62" s="118" t="s">
        <v>44</v>
      </c>
      <c r="B62" s="154">
        <v>2</v>
      </c>
      <c r="C62" s="126">
        <v>2</v>
      </c>
      <c r="D62" s="148">
        <v>1</v>
      </c>
      <c r="E62" s="156">
        <f t="shared" si="11"/>
        <v>0.5</v>
      </c>
      <c r="F62" s="183" t="s">
        <v>139</v>
      </c>
      <c r="G62" s="166">
        <v>2</v>
      </c>
      <c r="H62" s="127">
        <v>2</v>
      </c>
      <c r="I62" s="128">
        <f t="shared" si="0"/>
        <v>1</v>
      </c>
      <c r="J62" s="118" t="s">
        <v>956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83" t="s">
        <v>127</v>
      </c>
      <c r="G64" s="166">
        <v>2</v>
      </c>
      <c r="H64" s="127">
        <v>2</v>
      </c>
      <c r="I64" s="128">
        <f t="shared" si="0"/>
        <v>1</v>
      </c>
      <c r="J64" s="118" t="s">
        <v>971</v>
      </c>
    </row>
    <row r="65" spans="1:10" ht="108.75" thickBot="1" x14ac:dyDescent="0.3">
      <c r="A65" s="121" t="s">
        <v>46</v>
      </c>
      <c r="B65" s="154">
        <v>2</v>
      </c>
      <c r="C65" s="126">
        <v>2</v>
      </c>
      <c r="D65" s="148">
        <v>2</v>
      </c>
      <c r="E65" s="156">
        <f t="shared" si="12"/>
        <v>1</v>
      </c>
      <c r="F65" s="198" t="s">
        <v>140</v>
      </c>
      <c r="G65" s="166">
        <v>1</v>
      </c>
      <c r="H65" s="127">
        <v>1</v>
      </c>
      <c r="I65" s="128">
        <f t="shared" si="0"/>
        <v>0.5</v>
      </c>
      <c r="J65" s="226" t="s">
        <v>1117</v>
      </c>
    </row>
    <row r="66" spans="1:10" s="129" customFormat="1" ht="63.75" thickBot="1" x14ac:dyDescent="0.3">
      <c r="A66" s="141" t="s">
        <v>47</v>
      </c>
      <c r="B66" s="133">
        <f>SUM(B67,B72,B75)</f>
        <v>16</v>
      </c>
      <c r="C66" s="133">
        <f>SUM(C67,C72,C75)</f>
        <v>16</v>
      </c>
      <c r="D66" s="133">
        <f>SUM(D67,D72,D75)</f>
        <v>12</v>
      </c>
      <c r="E66" s="134">
        <f>(D66/B66)</f>
        <v>0.75</v>
      </c>
      <c r="F66" s="152" t="str">
        <f>IF(E66&gt;=0.5,"Đạt","Không đạt")</f>
        <v>Đạt</v>
      </c>
      <c r="G66" s="133">
        <f>SUM(G67,G72,G75)</f>
        <v>10</v>
      </c>
      <c r="H66" s="133">
        <f>SUM(H67,H72,H75)</f>
        <v>10</v>
      </c>
      <c r="I66" s="134">
        <f t="shared" si="0"/>
        <v>0.625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72.75" thickBot="1" x14ac:dyDescent="0.3">
      <c r="A68" s="121" t="s">
        <v>49</v>
      </c>
      <c r="B68" s="154">
        <v>2</v>
      </c>
      <c r="C68" s="126">
        <v>2</v>
      </c>
      <c r="D68" s="148">
        <v>2</v>
      </c>
      <c r="E68" s="156">
        <f t="shared" ref="E68:E71" si="13">(D68/B68)</f>
        <v>1</v>
      </c>
      <c r="F68" s="182" t="s">
        <v>127</v>
      </c>
      <c r="G68" s="166">
        <v>2</v>
      </c>
      <c r="H68" s="127">
        <v>2</v>
      </c>
      <c r="I68" s="128">
        <f t="shared" si="0"/>
        <v>1</v>
      </c>
      <c r="J68" s="118" t="s">
        <v>609</v>
      </c>
    </row>
    <row r="69" spans="1:10" ht="24.75" thickBot="1" x14ac:dyDescent="0.3">
      <c r="A69" s="121" t="s">
        <v>50</v>
      </c>
      <c r="B69" s="154">
        <v>2</v>
      </c>
      <c r="C69" s="126">
        <v>2</v>
      </c>
      <c r="D69" s="148">
        <v>2</v>
      </c>
      <c r="E69" s="156">
        <f t="shared" si="13"/>
        <v>1</v>
      </c>
      <c r="F69" s="195" t="s">
        <v>141</v>
      </c>
      <c r="G69" s="166">
        <v>0</v>
      </c>
      <c r="H69" s="127">
        <v>0</v>
      </c>
      <c r="I69" s="128">
        <f t="shared" si="0"/>
        <v>0</v>
      </c>
      <c r="J69" s="291" t="s">
        <v>596</v>
      </c>
    </row>
    <row r="70" spans="1:10" ht="48.75" thickBot="1" x14ac:dyDescent="0.3">
      <c r="A70" s="121" t="s">
        <v>51</v>
      </c>
      <c r="B70" s="154">
        <v>2</v>
      </c>
      <c r="C70" s="126">
        <v>2</v>
      </c>
      <c r="D70" s="148">
        <v>2</v>
      </c>
      <c r="E70" s="156">
        <f t="shared" si="13"/>
        <v>1</v>
      </c>
      <c r="F70" s="183" t="s">
        <v>127</v>
      </c>
      <c r="G70" s="166">
        <v>2</v>
      </c>
      <c r="H70" s="127">
        <v>2</v>
      </c>
      <c r="I70" s="128">
        <f t="shared" si="0"/>
        <v>1</v>
      </c>
      <c r="J70" s="226" t="s">
        <v>610</v>
      </c>
    </row>
    <row r="71" spans="1:10" ht="72.75" thickBot="1" x14ac:dyDescent="0.3">
      <c r="A71" s="121" t="s">
        <v>52</v>
      </c>
      <c r="B71" s="154">
        <v>2</v>
      </c>
      <c r="C71" s="126">
        <v>2</v>
      </c>
      <c r="D71" s="148">
        <v>2</v>
      </c>
      <c r="E71" s="156">
        <f t="shared" si="13"/>
        <v>1</v>
      </c>
      <c r="F71" s="198" t="s">
        <v>142</v>
      </c>
      <c r="G71" s="166">
        <v>2</v>
      </c>
      <c r="H71" s="127">
        <v>2</v>
      </c>
      <c r="I71" s="128">
        <f t="shared" si="0"/>
        <v>1</v>
      </c>
      <c r="J71" s="118" t="s">
        <v>533</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83" t="s">
        <v>137</v>
      </c>
      <c r="G73" s="166">
        <v>2</v>
      </c>
      <c r="H73" s="127">
        <v>2</v>
      </c>
      <c r="I73" s="128">
        <f t="shared" si="0"/>
        <v>1</v>
      </c>
      <c r="J73" s="118" t="s">
        <v>611</v>
      </c>
    </row>
    <row r="74" spans="1:10" ht="36.75" thickBot="1" x14ac:dyDescent="0.3">
      <c r="A74" s="121" t="s">
        <v>54</v>
      </c>
      <c r="B74" s="154">
        <v>2</v>
      </c>
      <c r="C74" s="126">
        <v>2</v>
      </c>
      <c r="D74" s="148">
        <v>0</v>
      </c>
      <c r="E74" s="156">
        <f t="shared" si="14"/>
        <v>0</v>
      </c>
      <c r="F74" s="183"/>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98" t="s">
        <v>143</v>
      </c>
      <c r="G76" s="166">
        <v>2</v>
      </c>
      <c r="H76" s="127">
        <v>2</v>
      </c>
      <c r="I76" s="128">
        <f t="shared" si="0"/>
        <v>1</v>
      </c>
      <c r="J76" s="118" t="s">
        <v>612</v>
      </c>
    </row>
    <row r="77" spans="1:10" ht="36.75" thickBot="1" x14ac:dyDescent="0.3">
      <c r="A77" s="121" t="s">
        <v>56</v>
      </c>
      <c r="B77" s="154">
        <v>2</v>
      </c>
      <c r="C77" s="126">
        <v>2</v>
      </c>
      <c r="D77" s="148">
        <v>0</v>
      </c>
      <c r="E77" s="156">
        <f t="shared" si="15"/>
        <v>0</v>
      </c>
      <c r="F77" s="169"/>
      <c r="G77" s="166">
        <v>0</v>
      </c>
      <c r="H77" s="127">
        <v>0</v>
      </c>
      <c r="I77" s="128">
        <f t="shared" si="0"/>
        <v>0</v>
      </c>
      <c r="J77" s="227" t="s">
        <v>536</v>
      </c>
    </row>
    <row r="78" spans="1:10" ht="16.5" thickBot="1" x14ac:dyDescent="0.3">
      <c r="A78" s="122" t="s">
        <v>57</v>
      </c>
      <c r="B78" s="153">
        <f>SUM(B16,B30,B66)</f>
        <v>88</v>
      </c>
      <c r="C78" s="117">
        <f>SUM(C16,C30,C66)</f>
        <v>88</v>
      </c>
      <c r="D78" s="124">
        <f>SUM(D16,D30,D66)</f>
        <v>75</v>
      </c>
      <c r="E78" s="164">
        <f>(D78/B78)</f>
        <v>0.85227272727272729</v>
      </c>
      <c r="F78" s="115"/>
      <c r="G78" s="165">
        <f>SUM(G16,G30,G66)</f>
        <v>72</v>
      </c>
      <c r="H78" s="124">
        <f>SUM(H16,H30,H66)</f>
        <v>72</v>
      </c>
      <c r="I78" s="164">
        <f t="shared" si="0"/>
        <v>0.81818181818181823</v>
      </c>
      <c r="J78" s="115"/>
    </row>
    <row r="79" spans="1:10" ht="16.5" thickBot="1" x14ac:dyDescent="0.3">
      <c r="A79" s="122" t="s">
        <v>58</v>
      </c>
      <c r="B79" s="153">
        <v>100</v>
      </c>
      <c r="C79" s="117">
        <f>(C78*B79)/B78</f>
        <v>100</v>
      </c>
      <c r="D79" s="125">
        <f>(D78*B79)/B78</f>
        <v>85.227272727272734</v>
      </c>
      <c r="E79" s="164">
        <f>(D79/B79)</f>
        <v>0.85227272727272729</v>
      </c>
      <c r="F79" s="115"/>
      <c r="G79" s="167">
        <f>(G78/B78)*100</f>
        <v>81.818181818181827</v>
      </c>
      <c r="H79" s="125">
        <f>(H78*B79)/B78</f>
        <v>81.818181818181813</v>
      </c>
      <c r="I79" s="164">
        <f t="shared" si="0"/>
        <v>0.81818181818181812</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1151</v>
      </c>
      <c r="B86" s="390"/>
      <c r="C86" s="390"/>
      <c r="D86" s="390"/>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A71" zoomScale="115" zoomScaleNormal="115" workbookViewId="0">
      <selection activeCell="J71" sqref="J71"/>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6.14062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324</v>
      </c>
      <c r="B8" s="383"/>
      <c r="C8" s="383"/>
      <c r="D8" s="383"/>
      <c r="E8" s="383"/>
      <c r="F8" s="383"/>
      <c r="G8" s="383"/>
      <c r="H8" s="383"/>
      <c r="I8" s="383"/>
      <c r="J8" s="383"/>
    </row>
    <row r="9" spans="1:13" ht="16.5" x14ac:dyDescent="0.25">
      <c r="A9" s="383" t="s">
        <v>325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20</v>
      </c>
      <c r="E16" s="134">
        <f>(D16/B16)</f>
        <v>1</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98" t="s">
        <v>326</v>
      </c>
      <c r="G18" s="166">
        <v>2</v>
      </c>
      <c r="H18" s="127">
        <v>2</v>
      </c>
      <c r="I18" s="128">
        <f t="shared" si="0"/>
        <v>1</v>
      </c>
      <c r="J18" s="220" t="s">
        <v>613</v>
      </c>
    </row>
    <row r="19" spans="1:10" ht="36.75" thickBot="1" x14ac:dyDescent="0.3">
      <c r="A19" s="118" t="s">
        <v>7</v>
      </c>
      <c r="B19" s="154">
        <v>2</v>
      </c>
      <c r="C19" s="115">
        <v>2</v>
      </c>
      <c r="D19" s="148">
        <v>2</v>
      </c>
      <c r="E19" s="156">
        <f t="shared" ref="E19:E23" si="1">(D19/B19)</f>
        <v>1</v>
      </c>
      <c r="F19" s="169" t="s">
        <v>327</v>
      </c>
      <c r="G19" s="166">
        <v>2</v>
      </c>
      <c r="H19" s="127">
        <v>2</v>
      </c>
      <c r="I19" s="128">
        <f t="shared" si="0"/>
        <v>1</v>
      </c>
      <c r="J19" s="118" t="s">
        <v>517</v>
      </c>
    </row>
    <row r="20" spans="1:10" ht="36.75" thickBot="1" x14ac:dyDescent="0.3">
      <c r="A20" s="118" t="s">
        <v>8</v>
      </c>
      <c r="B20" s="154">
        <v>2</v>
      </c>
      <c r="C20" s="115">
        <v>2</v>
      </c>
      <c r="D20" s="148">
        <v>2</v>
      </c>
      <c r="E20" s="156">
        <f t="shared" si="1"/>
        <v>1</v>
      </c>
      <c r="F20" s="169" t="s">
        <v>328</v>
      </c>
      <c r="G20" s="166">
        <v>2</v>
      </c>
      <c r="H20" s="127">
        <v>2</v>
      </c>
      <c r="I20" s="128">
        <f t="shared" si="0"/>
        <v>1</v>
      </c>
      <c r="J20" s="118" t="s">
        <v>517</v>
      </c>
    </row>
    <row r="21" spans="1:10" ht="60.75" thickBot="1" x14ac:dyDescent="0.3">
      <c r="A21" s="118" t="s">
        <v>9</v>
      </c>
      <c r="B21" s="154">
        <v>2</v>
      </c>
      <c r="C21" s="115">
        <v>2</v>
      </c>
      <c r="D21" s="148">
        <v>2</v>
      </c>
      <c r="E21" s="156">
        <f t="shared" si="1"/>
        <v>1</v>
      </c>
      <c r="F21" s="169" t="s">
        <v>329</v>
      </c>
      <c r="G21" s="166">
        <v>2</v>
      </c>
      <c r="H21" s="127">
        <v>2</v>
      </c>
      <c r="I21" s="128">
        <f t="shared" si="0"/>
        <v>1</v>
      </c>
      <c r="J21" s="118" t="s">
        <v>518</v>
      </c>
    </row>
    <row r="22" spans="1:10" ht="36.75" thickBot="1" x14ac:dyDescent="0.3">
      <c r="A22" s="118" t="s">
        <v>10</v>
      </c>
      <c r="B22" s="154">
        <v>2</v>
      </c>
      <c r="C22" s="115">
        <v>2</v>
      </c>
      <c r="D22" s="148">
        <v>2</v>
      </c>
      <c r="E22" s="156">
        <f t="shared" si="1"/>
        <v>1</v>
      </c>
      <c r="F22" s="169" t="s">
        <v>330</v>
      </c>
      <c r="G22" s="166">
        <v>2</v>
      </c>
      <c r="H22" s="127">
        <v>2</v>
      </c>
      <c r="I22" s="128">
        <f t="shared" si="0"/>
        <v>1</v>
      </c>
      <c r="J22" s="118" t="s">
        <v>519</v>
      </c>
    </row>
    <row r="23" spans="1:10" ht="48.75" thickBot="1" x14ac:dyDescent="0.3">
      <c r="A23" s="118" t="s">
        <v>11</v>
      </c>
      <c r="B23" s="154">
        <v>2</v>
      </c>
      <c r="C23" s="115">
        <v>2</v>
      </c>
      <c r="D23" s="148">
        <v>2</v>
      </c>
      <c r="E23" s="156">
        <f t="shared" si="1"/>
        <v>1</v>
      </c>
      <c r="F23" s="169" t="s">
        <v>331</v>
      </c>
      <c r="G23" s="166">
        <v>0</v>
      </c>
      <c r="H23" s="127">
        <v>0</v>
      </c>
      <c r="I23" s="128">
        <f t="shared" si="0"/>
        <v>0</v>
      </c>
      <c r="J23" s="227" t="s">
        <v>851</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75" thickBot="1" x14ac:dyDescent="0.3">
      <c r="A25" s="118" t="s">
        <v>70</v>
      </c>
      <c r="B25" s="155">
        <v>2</v>
      </c>
      <c r="C25" s="119">
        <v>2</v>
      </c>
      <c r="D25" s="148">
        <v>2</v>
      </c>
      <c r="E25" s="156">
        <f t="shared" ref="E25:E26" si="2">(D25/B25)</f>
        <v>1</v>
      </c>
      <c r="F25" s="49" t="s">
        <v>332</v>
      </c>
      <c r="G25" s="166">
        <v>2</v>
      </c>
      <c r="H25" s="127">
        <v>2</v>
      </c>
      <c r="I25" s="128">
        <f t="shared" si="0"/>
        <v>1</v>
      </c>
      <c r="J25" s="118" t="s">
        <v>614</v>
      </c>
    </row>
    <row r="26" spans="1:10" ht="64.5" thickBot="1" x14ac:dyDescent="0.3">
      <c r="A26" s="116" t="s">
        <v>13</v>
      </c>
      <c r="B26" s="154">
        <v>2</v>
      </c>
      <c r="C26" s="115">
        <v>2</v>
      </c>
      <c r="D26" s="148">
        <v>2</v>
      </c>
      <c r="E26" s="156">
        <f t="shared" si="2"/>
        <v>1</v>
      </c>
      <c r="F26" s="163"/>
      <c r="G26" s="166">
        <v>2</v>
      </c>
      <c r="H26" s="127">
        <v>2</v>
      </c>
      <c r="I26" s="128">
        <f t="shared" si="0"/>
        <v>1</v>
      </c>
      <c r="J26" s="118" t="s">
        <v>614</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2</v>
      </c>
      <c r="E28" s="156">
        <f t="shared" ref="E28:E29" si="3">(D28/B28)</f>
        <v>1</v>
      </c>
      <c r="F28" s="169" t="s">
        <v>333</v>
      </c>
      <c r="G28" s="166">
        <v>0</v>
      </c>
      <c r="H28" s="127">
        <v>0</v>
      </c>
      <c r="I28" s="128">
        <f t="shared" si="0"/>
        <v>0</v>
      </c>
      <c r="J28" s="118" t="s">
        <v>615</v>
      </c>
    </row>
    <row r="29" spans="1:10" ht="40.5" thickBot="1" x14ac:dyDescent="0.3">
      <c r="A29" s="116" t="s">
        <v>16</v>
      </c>
      <c r="B29" s="154">
        <v>2</v>
      </c>
      <c r="C29" s="115">
        <v>2</v>
      </c>
      <c r="D29" s="148">
        <v>2</v>
      </c>
      <c r="E29" s="156">
        <f t="shared" si="3"/>
        <v>1</v>
      </c>
      <c r="F29" s="169" t="s">
        <v>334</v>
      </c>
      <c r="G29" s="166">
        <v>2</v>
      </c>
      <c r="H29" s="127">
        <v>2</v>
      </c>
      <c r="I29" s="128">
        <f t="shared" si="0"/>
        <v>1</v>
      </c>
      <c r="J29" s="118" t="s">
        <v>986</v>
      </c>
    </row>
    <row r="30" spans="1:10" s="129" customFormat="1" ht="32.25" thickBot="1" x14ac:dyDescent="0.3">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335</v>
      </c>
      <c r="G32" s="166">
        <v>2</v>
      </c>
      <c r="H32" s="127">
        <v>2</v>
      </c>
      <c r="I32" s="128">
        <f t="shared" si="0"/>
        <v>1</v>
      </c>
      <c r="J32" s="169" t="s">
        <v>987</v>
      </c>
    </row>
    <row r="33" spans="1:10" ht="28.5" thickBot="1" x14ac:dyDescent="0.3">
      <c r="A33" s="118" t="s">
        <v>20</v>
      </c>
      <c r="B33" s="154">
        <v>2</v>
      </c>
      <c r="C33" s="115">
        <v>2</v>
      </c>
      <c r="D33" s="148">
        <v>2</v>
      </c>
      <c r="E33" s="156">
        <f t="shared" si="4"/>
        <v>1</v>
      </c>
      <c r="F33" s="169" t="s">
        <v>336</v>
      </c>
      <c r="G33" s="166">
        <v>2</v>
      </c>
      <c r="H33" s="127">
        <v>2</v>
      </c>
      <c r="I33" s="128">
        <f t="shared" si="0"/>
        <v>1</v>
      </c>
      <c r="J33" s="118" t="s">
        <v>616</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69" t="s">
        <v>337</v>
      </c>
      <c r="G35" s="166">
        <v>2</v>
      </c>
      <c r="H35" s="127">
        <v>2</v>
      </c>
      <c r="I35" s="128">
        <f t="shared" si="0"/>
        <v>1</v>
      </c>
      <c r="J35" s="118" t="s">
        <v>94</v>
      </c>
    </row>
    <row r="36" spans="1:10" ht="36.75" thickBot="1" x14ac:dyDescent="0.3">
      <c r="A36" s="118" t="s">
        <v>23</v>
      </c>
      <c r="B36" s="154">
        <v>2</v>
      </c>
      <c r="C36" s="115">
        <v>2</v>
      </c>
      <c r="D36" s="148">
        <v>2</v>
      </c>
      <c r="E36" s="156">
        <f t="shared" si="5"/>
        <v>1</v>
      </c>
      <c r="F36" s="169" t="s">
        <v>338</v>
      </c>
      <c r="G36" s="166">
        <v>2</v>
      </c>
      <c r="H36" s="127">
        <v>2</v>
      </c>
      <c r="I36" s="128">
        <f t="shared" si="0"/>
        <v>1</v>
      </c>
      <c r="J36" s="118" t="s">
        <v>95</v>
      </c>
    </row>
    <row r="37" spans="1:10" ht="48.75" thickBot="1" x14ac:dyDescent="0.3">
      <c r="A37" s="118" t="s">
        <v>24</v>
      </c>
      <c r="B37" s="154">
        <v>2</v>
      </c>
      <c r="C37" s="115">
        <v>2</v>
      </c>
      <c r="D37" s="148">
        <v>2</v>
      </c>
      <c r="E37" s="156">
        <f t="shared" si="5"/>
        <v>1</v>
      </c>
      <c r="F37" s="169" t="s">
        <v>339</v>
      </c>
      <c r="G37" s="166">
        <v>2</v>
      </c>
      <c r="H37" s="127">
        <v>2</v>
      </c>
      <c r="I37" s="128">
        <f t="shared" si="0"/>
        <v>1</v>
      </c>
      <c r="J37" s="118" t="s">
        <v>152</v>
      </c>
    </row>
    <row r="38" spans="1:10" ht="36.75" thickBot="1" x14ac:dyDescent="0.3">
      <c r="A38" s="118" t="s">
        <v>25</v>
      </c>
      <c r="B38" s="154">
        <v>2</v>
      </c>
      <c r="C38" s="115">
        <v>2</v>
      </c>
      <c r="D38" s="148">
        <v>2</v>
      </c>
      <c r="E38" s="156">
        <f t="shared" si="5"/>
        <v>1</v>
      </c>
      <c r="F38" s="169" t="s">
        <v>340</v>
      </c>
      <c r="G38" s="166">
        <v>2</v>
      </c>
      <c r="H38" s="127">
        <v>2</v>
      </c>
      <c r="I38" s="128">
        <f t="shared" si="0"/>
        <v>1</v>
      </c>
      <c r="J38" s="118" t="s">
        <v>469</v>
      </c>
    </row>
    <row r="39" spans="1:10" ht="36.75" thickBot="1" x14ac:dyDescent="0.3">
      <c r="A39" s="118" t="s">
        <v>26</v>
      </c>
      <c r="B39" s="154">
        <v>2</v>
      </c>
      <c r="C39" s="115">
        <v>2</v>
      </c>
      <c r="D39" s="148">
        <v>2</v>
      </c>
      <c r="E39" s="156">
        <f t="shared" si="5"/>
        <v>1</v>
      </c>
      <c r="F39" s="169" t="s">
        <v>341</v>
      </c>
      <c r="G39" s="166">
        <v>0</v>
      </c>
      <c r="H39" s="127">
        <v>0</v>
      </c>
      <c r="I39" s="128">
        <f t="shared" si="0"/>
        <v>0</v>
      </c>
      <c r="J39" s="227" t="s">
        <v>539</v>
      </c>
    </row>
    <row r="40" spans="1:10" ht="60.75" thickBot="1" x14ac:dyDescent="0.3">
      <c r="A40" s="118" t="s">
        <v>27</v>
      </c>
      <c r="B40" s="154">
        <v>2</v>
      </c>
      <c r="C40" s="115">
        <v>2</v>
      </c>
      <c r="D40" s="148">
        <v>2</v>
      </c>
      <c r="E40" s="211">
        <f t="shared" si="5"/>
        <v>1</v>
      </c>
      <c r="F40" s="169" t="s">
        <v>342</v>
      </c>
      <c r="G40" s="166">
        <v>2</v>
      </c>
      <c r="H40" s="127">
        <v>2</v>
      </c>
      <c r="I40" s="128">
        <f t="shared" si="0"/>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9" t="s">
        <v>343</v>
      </c>
      <c r="G42" s="166">
        <v>2</v>
      </c>
      <c r="H42" s="127">
        <v>2</v>
      </c>
      <c r="I42" s="128">
        <f t="shared" si="0"/>
        <v>1</v>
      </c>
      <c r="J42" s="118" t="s">
        <v>512</v>
      </c>
    </row>
    <row r="43" spans="1:10" ht="36.75" thickBot="1" x14ac:dyDescent="0.3">
      <c r="A43" s="118" t="s">
        <v>30</v>
      </c>
      <c r="B43" s="154">
        <v>2</v>
      </c>
      <c r="C43" s="115">
        <v>2</v>
      </c>
      <c r="D43" s="148">
        <v>2</v>
      </c>
      <c r="E43" s="156">
        <f t="shared" si="6"/>
        <v>1</v>
      </c>
      <c r="F43" s="169" t="s">
        <v>344</v>
      </c>
      <c r="G43" s="166">
        <v>2</v>
      </c>
      <c r="H43" s="127">
        <v>2</v>
      </c>
      <c r="I43" s="128">
        <f t="shared" si="0"/>
        <v>1</v>
      </c>
      <c r="J43" s="118" t="s">
        <v>525</v>
      </c>
    </row>
    <row r="44" spans="1:10" ht="48.75" thickBot="1" x14ac:dyDescent="0.3">
      <c r="A44" s="118" t="s">
        <v>31</v>
      </c>
      <c r="B44" s="154">
        <v>2</v>
      </c>
      <c r="C44" s="115">
        <v>2</v>
      </c>
      <c r="D44" s="148">
        <v>2</v>
      </c>
      <c r="E44" s="156">
        <f t="shared" si="6"/>
        <v>1</v>
      </c>
      <c r="F44" s="169" t="s">
        <v>345</v>
      </c>
      <c r="G44" s="166">
        <v>2</v>
      </c>
      <c r="H44" s="127">
        <v>2</v>
      </c>
      <c r="I44" s="128">
        <f t="shared" si="0"/>
        <v>1</v>
      </c>
      <c r="J44" s="118" t="s">
        <v>102</v>
      </c>
    </row>
    <row r="45" spans="1:10" ht="48.75" thickBot="1" x14ac:dyDescent="0.3">
      <c r="A45" s="118" t="s">
        <v>32</v>
      </c>
      <c r="B45" s="154">
        <v>2</v>
      </c>
      <c r="C45" s="115">
        <v>2</v>
      </c>
      <c r="D45" s="148">
        <v>2</v>
      </c>
      <c r="E45" s="156">
        <f t="shared" si="6"/>
        <v>1</v>
      </c>
      <c r="F45" s="169" t="s">
        <v>346</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347</v>
      </c>
      <c r="G47" s="166">
        <v>2</v>
      </c>
      <c r="H47" s="127">
        <v>2</v>
      </c>
      <c r="I47" s="128">
        <f t="shared" si="0"/>
        <v>1</v>
      </c>
      <c r="J47" s="179" t="s">
        <v>513</v>
      </c>
    </row>
    <row r="48" spans="1:10" ht="60.75" thickBot="1" x14ac:dyDescent="0.3">
      <c r="A48" s="118" t="s">
        <v>34</v>
      </c>
      <c r="B48" s="154">
        <v>2</v>
      </c>
      <c r="C48" s="115">
        <v>2</v>
      </c>
      <c r="D48" s="148">
        <v>2</v>
      </c>
      <c r="E48" s="156">
        <f t="shared" si="7"/>
        <v>1</v>
      </c>
      <c r="F48" s="163" t="s">
        <v>348</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69" t="s">
        <v>349</v>
      </c>
      <c r="G50" s="166">
        <v>2</v>
      </c>
      <c r="H50" s="127">
        <v>2</v>
      </c>
      <c r="I50" s="128">
        <f t="shared" si="0"/>
        <v>1</v>
      </c>
      <c r="J50" s="118" t="s">
        <v>159</v>
      </c>
    </row>
    <row r="51" spans="1:10" ht="28.5" thickBot="1" x14ac:dyDescent="0.3">
      <c r="A51" s="116" t="s">
        <v>36</v>
      </c>
      <c r="B51" s="154">
        <v>2</v>
      </c>
      <c r="C51" s="115">
        <v>2</v>
      </c>
      <c r="D51" s="148">
        <v>2</v>
      </c>
      <c r="E51" s="156">
        <f t="shared" si="8"/>
        <v>1</v>
      </c>
      <c r="F51" s="169" t="s">
        <v>350</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69" t="s">
        <v>351</v>
      </c>
      <c r="G53" s="166">
        <v>0</v>
      </c>
      <c r="H53" s="127">
        <v>0</v>
      </c>
      <c r="I53" s="128">
        <f t="shared" si="0"/>
        <v>0</v>
      </c>
      <c r="J53" s="227" t="s">
        <v>527</v>
      </c>
    </row>
    <row r="54" spans="1:10" ht="60.75" thickBot="1" x14ac:dyDescent="0.3">
      <c r="A54" s="118" t="s">
        <v>38</v>
      </c>
      <c r="B54" s="154">
        <v>2</v>
      </c>
      <c r="C54" s="115">
        <v>2</v>
      </c>
      <c r="D54" s="148">
        <v>2</v>
      </c>
      <c r="E54" s="156">
        <f t="shared" si="9"/>
        <v>1</v>
      </c>
      <c r="F54" s="169" t="s">
        <v>352</v>
      </c>
      <c r="G54" s="166">
        <v>2</v>
      </c>
      <c r="H54" s="127">
        <v>2</v>
      </c>
      <c r="I54" s="128">
        <f t="shared" si="0"/>
        <v>1</v>
      </c>
      <c r="J54" s="226" t="s">
        <v>617</v>
      </c>
    </row>
    <row r="55" spans="1:10" s="129" customFormat="1" ht="48" thickBot="1" x14ac:dyDescent="0.3">
      <c r="A55" s="139" t="s">
        <v>68</v>
      </c>
      <c r="B55" s="136">
        <f>SUM(B56:B59)</f>
        <v>8</v>
      </c>
      <c r="C55" s="136">
        <f>SUM(C56:C59)</f>
        <v>8</v>
      </c>
      <c r="D55" s="136">
        <f>SUM(D56:D59)</f>
        <v>7</v>
      </c>
      <c r="E55" s="137">
        <f>(D55/B55)</f>
        <v>0.875</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1</v>
      </c>
      <c r="E56" s="156">
        <f t="shared" ref="E56:E59" si="10">(D56/B56)</f>
        <v>0.5</v>
      </c>
      <c r="F56" s="169" t="s">
        <v>353</v>
      </c>
      <c r="G56" s="166">
        <v>2</v>
      </c>
      <c r="H56" s="127">
        <v>2</v>
      </c>
      <c r="I56" s="128">
        <f t="shared" si="0"/>
        <v>1</v>
      </c>
      <c r="J56" s="169" t="s">
        <v>382</v>
      </c>
    </row>
    <row r="57" spans="1:10" ht="60.75" thickBot="1" x14ac:dyDescent="0.3">
      <c r="A57" s="118" t="s">
        <v>40</v>
      </c>
      <c r="B57" s="154">
        <v>2</v>
      </c>
      <c r="C57" s="115">
        <v>2</v>
      </c>
      <c r="D57" s="148">
        <v>2</v>
      </c>
      <c r="E57" s="156">
        <f t="shared" si="10"/>
        <v>1</v>
      </c>
      <c r="F57" s="169" t="s">
        <v>354</v>
      </c>
      <c r="G57" s="166">
        <v>2</v>
      </c>
      <c r="H57" s="127">
        <v>2</v>
      </c>
      <c r="I57" s="128">
        <f t="shared" si="0"/>
        <v>1</v>
      </c>
      <c r="J57" s="118" t="s">
        <v>108</v>
      </c>
    </row>
    <row r="58" spans="1:10" ht="48.75" thickBot="1" x14ac:dyDescent="0.3">
      <c r="A58" s="118" t="s">
        <v>41</v>
      </c>
      <c r="B58" s="154">
        <v>2</v>
      </c>
      <c r="C58" s="115">
        <v>2</v>
      </c>
      <c r="D58" s="148">
        <v>2</v>
      </c>
      <c r="E58" s="156">
        <f t="shared" si="10"/>
        <v>1</v>
      </c>
      <c r="F58" s="169" t="s">
        <v>355</v>
      </c>
      <c r="G58" s="166">
        <v>2</v>
      </c>
      <c r="H58" s="127">
        <v>2</v>
      </c>
      <c r="I58" s="128">
        <f t="shared" si="0"/>
        <v>1</v>
      </c>
      <c r="J58" s="118" t="s">
        <v>108</v>
      </c>
    </row>
    <row r="59" spans="1:10" ht="48.75" thickBot="1" x14ac:dyDescent="0.3">
      <c r="A59" s="118" t="s">
        <v>42</v>
      </c>
      <c r="B59" s="154">
        <v>2</v>
      </c>
      <c r="C59" s="115">
        <v>2</v>
      </c>
      <c r="D59" s="148">
        <v>2</v>
      </c>
      <c r="E59" s="156">
        <f t="shared" si="10"/>
        <v>1</v>
      </c>
      <c r="F59" s="169" t="s">
        <v>356</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2</v>
      </c>
      <c r="E60" s="137">
        <f>(D60/B60)</f>
        <v>0.5</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1</v>
      </c>
      <c r="E61" s="156">
        <f t="shared" ref="E61:E62" si="11">(D61/B61)</f>
        <v>0.5</v>
      </c>
      <c r="F61" s="169" t="s">
        <v>357</v>
      </c>
      <c r="G61" s="166">
        <v>2</v>
      </c>
      <c r="H61" s="127">
        <v>2</v>
      </c>
      <c r="I61" s="128">
        <f t="shared" si="0"/>
        <v>1</v>
      </c>
      <c r="J61" s="118" t="s">
        <v>112</v>
      </c>
    </row>
    <row r="62" spans="1:10" ht="36.75" thickBot="1" x14ac:dyDescent="0.3">
      <c r="A62" s="118" t="s">
        <v>44</v>
      </c>
      <c r="B62" s="154">
        <v>2</v>
      </c>
      <c r="C62" s="126">
        <v>2</v>
      </c>
      <c r="D62" s="148">
        <v>1</v>
      </c>
      <c r="E62" s="156">
        <f t="shared" si="11"/>
        <v>0.5</v>
      </c>
      <c r="F62" s="169" t="s">
        <v>353</v>
      </c>
      <c r="G62" s="166">
        <v>2</v>
      </c>
      <c r="H62" s="127">
        <v>2</v>
      </c>
      <c r="I62" s="128">
        <f t="shared" si="0"/>
        <v>1</v>
      </c>
      <c r="J62" s="118" t="s">
        <v>956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69" t="s">
        <v>358</v>
      </c>
      <c r="G64" s="166">
        <v>2</v>
      </c>
      <c r="H64" s="127">
        <v>2</v>
      </c>
      <c r="I64" s="128">
        <f t="shared" si="0"/>
        <v>1</v>
      </c>
      <c r="J64" s="118" t="s">
        <v>971</v>
      </c>
    </row>
    <row r="65" spans="1:10" ht="108.75" thickBot="1" x14ac:dyDescent="0.3">
      <c r="A65" s="121" t="s">
        <v>46</v>
      </c>
      <c r="B65" s="154">
        <v>2</v>
      </c>
      <c r="C65" s="126">
        <v>2</v>
      </c>
      <c r="D65" s="148">
        <v>2</v>
      </c>
      <c r="E65" s="156">
        <f t="shared" si="12"/>
        <v>1</v>
      </c>
      <c r="F65" s="169" t="s">
        <v>359</v>
      </c>
      <c r="G65" s="166">
        <v>1</v>
      </c>
      <c r="H65" s="127">
        <v>1</v>
      </c>
      <c r="I65" s="128">
        <f t="shared" si="0"/>
        <v>0.5</v>
      </c>
      <c r="J65" s="226" t="s">
        <v>1084</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9</v>
      </c>
      <c r="H66" s="133">
        <f>SUM(H67,H72,H75)</f>
        <v>9</v>
      </c>
      <c r="I66" s="134">
        <f t="shared" si="0"/>
        <v>0.5625</v>
      </c>
      <c r="J66" s="152" t="str">
        <f>IF(I66&gt;=0.5,"Đạt","Không đạt")</f>
        <v>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136">
        <f>SUM(G68:G71)</f>
        <v>5</v>
      </c>
      <c r="H67" s="136">
        <f>SUM(H68:H71)</f>
        <v>5</v>
      </c>
      <c r="I67" s="138">
        <f t="shared" si="0"/>
        <v>0.625</v>
      </c>
      <c r="J67" s="136" t="str">
        <f>IF(I67&gt;=0.5,"Đạt","Không đạt")</f>
        <v>Đạt</v>
      </c>
    </row>
    <row r="68" spans="1:10" ht="72.75" thickBot="1" x14ac:dyDescent="0.3">
      <c r="A68" s="121" t="s">
        <v>49</v>
      </c>
      <c r="B68" s="154">
        <v>2</v>
      </c>
      <c r="C68" s="126">
        <v>2</v>
      </c>
      <c r="D68" s="148">
        <v>2</v>
      </c>
      <c r="E68" s="156">
        <f t="shared" ref="E68:E71" si="13">(D68/B68)</f>
        <v>1</v>
      </c>
      <c r="F68" s="169" t="s">
        <v>360</v>
      </c>
      <c r="G68" s="166">
        <v>2</v>
      </c>
      <c r="H68" s="127">
        <v>2</v>
      </c>
      <c r="I68" s="128">
        <f t="shared" si="0"/>
        <v>1</v>
      </c>
      <c r="J68" s="118" t="s">
        <v>531</v>
      </c>
    </row>
    <row r="69" spans="1:10" ht="24.75" thickBot="1" x14ac:dyDescent="0.3">
      <c r="A69" s="121" t="s">
        <v>50</v>
      </c>
      <c r="B69" s="154">
        <v>2</v>
      </c>
      <c r="C69" s="126">
        <v>2</v>
      </c>
      <c r="D69" s="148">
        <v>0</v>
      </c>
      <c r="E69" s="156">
        <f t="shared" si="13"/>
        <v>0</v>
      </c>
      <c r="F69" s="169" t="s">
        <v>361</v>
      </c>
      <c r="G69" s="166">
        <v>0</v>
      </c>
      <c r="H69" s="127">
        <v>0</v>
      </c>
      <c r="I69" s="128">
        <f t="shared" si="0"/>
        <v>0</v>
      </c>
      <c r="J69" s="291" t="s">
        <v>596</v>
      </c>
    </row>
    <row r="70" spans="1:10" ht="48.75" thickBot="1" x14ac:dyDescent="0.3">
      <c r="A70" s="121" t="s">
        <v>51</v>
      </c>
      <c r="B70" s="154">
        <v>2</v>
      </c>
      <c r="C70" s="126">
        <v>2</v>
      </c>
      <c r="D70" s="148">
        <v>2</v>
      </c>
      <c r="E70" s="156">
        <f t="shared" si="13"/>
        <v>1</v>
      </c>
      <c r="F70" s="169" t="s">
        <v>362</v>
      </c>
      <c r="G70" s="166">
        <v>1</v>
      </c>
      <c r="H70" s="127">
        <v>1</v>
      </c>
      <c r="I70" s="128">
        <f t="shared" si="0"/>
        <v>0.5</v>
      </c>
      <c r="J70" s="226" t="s">
        <v>836</v>
      </c>
    </row>
    <row r="71" spans="1:10" ht="84.75" thickBot="1" x14ac:dyDescent="0.3">
      <c r="A71" s="121" t="s">
        <v>52</v>
      </c>
      <c r="B71" s="154">
        <v>2</v>
      </c>
      <c r="C71" s="126">
        <v>2</v>
      </c>
      <c r="D71" s="148">
        <v>2</v>
      </c>
      <c r="E71" s="156">
        <f t="shared" si="13"/>
        <v>1</v>
      </c>
      <c r="F71" s="212" t="s">
        <v>363</v>
      </c>
      <c r="G71" s="166">
        <v>2</v>
      </c>
      <c r="H71" s="127">
        <v>2</v>
      </c>
      <c r="I71" s="128">
        <f t="shared" si="0"/>
        <v>1</v>
      </c>
      <c r="J71" s="118" t="s">
        <v>533</v>
      </c>
    </row>
    <row r="72" spans="1:10" s="129" customFormat="1" ht="48" thickBot="1" x14ac:dyDescent="0.3">
      <c r="A72" s="140" t="s">
        <v>63</v>
      </c>
      <c r="B72" s="136">
        <f>SUM(B73:B74)</f>
        <v>4</v>
      </c>
      <c r="C72" s="136">
        <f>SUM(C73:C74)</f>
        <v>4</v>
      </c>
      <c r="D72" s="136">
        <f>SUM(D73:D74)</f>
        <v>2</v>
      </c>
      <c r="E72" s="137">
        <f>(D72/B72)</f>
        <v>0.5</v>
      </c>
      <c r="F72" s="210" t="s">
        <v>364</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69" t="s">
        <v>365</v>
      </c>
      <c r="G73" s="166">
        <v>2</v>
      </c>
      <c r="H73" s="127">
        <v>2</v>
      </c>
      <c r="I73" s="128">
        <f t="shared" si="0"/>
        <v>1</v>
      </c>
      <c r="J73" s="118" t="s">
        <v>611</v>
      </c>
    </row>
    <row r="74" spans="1:10" ht="36.75" thickBot="1" x14ac:dyDescent="0.3">
      <c r="A74" s="121" t="s">
        <v>54</v>
      </c>
      <c r="B74" s="154">
        <v>2</v>
      </c>
      <c r="C74" s="126">
        <v>2</v>
      </c>
      <c r="D74" s="148">
        <v>0</v>
      </c>
      <c r="E74" s="156">
        <f t="shared" si="14"/>
        <v>0</v>
      </c>
      <c r="F74" s="169" t="s">
        <v>361</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69" t="s">
        <v>366</v>
      </c>
      <c r="G76" s="166">
        <v>2</v>
      </c>
      <c r="H76" s="127">
        <v>2</v>
      </c>
      <c r="I76" s="128">
        <f t="shared" si="0"/>
        <v>1</v>
      </c>
      <c r="J76" s="118" t="s">
        <v>207</v>
      </c>
    </row>
    <row r="77" spans="1:10" ht="36.75" thickBot="1" x14ac:dyDescent="0.3">
      <c r="A77" s="121" t="s">
        <v>56</v>
      </c>
      <c r="B77" s="154">
        <v>2</v>
      </c>
      <c r="C77" s="126">
        <v>2</v>
      </c>
      <c r="D77" s="148">
        <v>0</v>
      </c>
      <c r="E77" s="156">
        <f t="shared" si="15"/>
        <v>0</v>
      </c>
      <c r="F77" s="169" t="s">
        <v>361</v>
      </c>
      <c r="G77" s="166">
        <v>0</v>
      </c>
      <c r="H77" s="127">
        <v>0</v>
      </c>
      <c r="I77" s="128">
        <f t="shared" si="0"/>
        <v>0</v>
      </c>
      <c r="J77" s="227" t="s">
        <v>536</v>
      </c>
    </row>
    <row r="78" spans="1:10" ht="16.5" thickBot="1" x14ac:dyDescent="0.3">
      <c r="A78" s="122" t="s">
        <v>57</v>
      </c>
      <c r="B78" s="153">
        <f>SUM(B16,B30,B66)</f>
        <v>88</v>
      </c>
      <c r="C78" s="117">
        <f>SUM(C16,C30,C66)</f>
        <v>88</v>
      </c>
      <c r="D78" s="124">
        <f>SUM(D16,D30,D66)</f>
        <v>78</v>
      </c>
      <c r="E78" s="164">
        <f>(D78/B78)</f>
        <v>0.88636363636363635</v>
      </c>
      <c r="F78" s="115"/>
      <c r="G78" s="165">
        <f>SUM(G16,G30,G66)</f>
        <v>71</v>
      </c>
      <c r="H78" s="124">
        <f>SUM(H16,H30,H66)</f>
        <v>71</v>
      </c>
      <c r="I78" s="164">
        <f t="shared" si="0"/>
        <v>0.80681818181818177</v>
      </c>
      <c r="J78" s="115"/>
    </row>
    <row r="79" spans="1:10" ht="16.5" thickBot="1" x14ac:dyDescent="0.3">
      <c r="A79" s="122" t="s">
        <v>58</v>
      </c>
      <c r="B79" s="153">
        <v>100</v>
      </c>
      <c r="C79" s="117">
        <f>(C78*B79)/B78</f>
        <v>100</v>
      </c>
      <c r="D79" s="125">
        <f>(D78*B79)/B78</f>
        <v>88.63636363636364</v>
      </c>
      <c r="E79" s="164">
        <f>(D79/B79)</f>
        <v>0.88636363636363635</v>
      </c>
      <c r="F79" s="115"/>
      <c r="G79" s="167">
        <f>(G78/B78)*100</f>
        <v>80.681818181818173</v>
      </c>
      <c r="H79" s="125">
        <f>(H78*B79)/B78</f>
        <v>80.681818181818187</v>
      </c>
      <c r="I79" s="164">
        <f t="shared" si="0"/>
        <v>0.80681818181818188</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1" t="s">
        <v>367</v>
      </c>
      <c r="B86" s="391"/>
      <c r="C86" s="391"/>
      <c r="D86" s="391"/>
      <c r="E86" s="391"/>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4" orientation="portrait" r:id="rId3"/>
  <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topLeftCell="A65" zoomScale="115" zoomScaleNormal="115" workbookViewId="0">
      <selection activeCell="K65" sqref="K65"/>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368</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82</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14</v>
      </c>
      <c r="E16" s="134">
        <f>(D16/B16)</f>
        <v>0.7</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213" t="s">
        <v>369</v>
      </c>
      <c r="G18" s="166">
        <v>2</v>
      </c>
      <c r="H18" s="127">
        <v>2</v>
      </c>
      <c r="I18" s="128">
        <f t="shared" si="0"/>
        <v>1</v>
      </c>
      <c r="J18" s="183" t="s">
        <v>618</v>
      </c>
    </row>
    <row r="19" spans="1:10" ht="96.75" thickBot="1" x14ac:dyDescent="0.3">
      <c r="A19" s="118" t="s">
        <v>7</v>
      </c>
      <c r="B19" s="154">
        <v>2</v>
      </c>
      <c r="C19" s="115">
        <v>2</v>
      </c>
      <c r="D19" s="148">
        <v>2</v>
      </c>
      <c r="E19" s="156">
        <f t="shared" ref="E19:E23" si="1">(D19/B19)</f>
        <v>1</v>
      </c>
      <c r="F19" s="213" t="s">
        <v>370</v>
      </c>
      <c r="G19" s="166">
        <v>2</v>
      </c>
      <c r="H19" s="127">
        <v>2</v>
      </c>
      <c r="I19" s="128">
        <f t="shared" si="0"/>
        <v>1</v>
      </c>
      <c r="J19" s="118" t="s">
        <v>517</v>
      </c>
    </row>
    <row r="20" spans="1:10" ht="96.75" thickBot="1" x14ac:dyDescent="0.3">
      <c r="A20" s="118" t="s">
        <v>8</v>
      </c>
      <c r="B20" s="154">
        <v>2</v>
      </c>
      <c r="C20" s="115">
        <v>2</v>
      </c>
      <c r="D20" s="148">
        <v>2</v>
      </c>
      <c r="E20" s="156">
        <f t="shared" si="1"/>
        <v>1</v>
      </c>
      <c r="F20" s="213" t="s">
        <v>370</v>
      </c>
      <c r="G20" s="166">
        <v>2</v>
      </c>
      <c r="H20" s="127">
        <v>2</v>
      </c>
      <c r="I20" s="128">
        <f t="shared" si="0"/>
        <v>1</v>
      </c>
      <c r="J20" s="118" t="s">
        <v>517</v>
      </c>
    </row>
    <row r="21" spans="1:10" ht="60.75" thickBot="1" x14ac:dyDescent="0.3">
      <c r="A21" s="118" t="s">
        <v>9</v>
      </c>
      <c r="B21" s="154">
        <v>2</v>
      </c>
      <c r="C21" s="115">
        <v>2</v>
      </c>
      <c r="D21" s="148">
        <v>2</v>
      </c>
      <c r="E21" s="156">
        <f t="shared" si="1"/>
        <v>1</v>
      </c>
      <c r="F21" s="213" t="s">
        <v>371</v>
      </c>
      <c r="G21" s="166">
        <v>2</v>
      </c>
      <c r="H21" s="127">
        <v>2</v>
      </c>
      <c r="I21" s="128">
        <f t="shared" si="0"/>
        <v>1</v>
      </c>
      <c r="J21" s="118" t="s">
        <v>518</v>
      </c>
    </row>
    <row r="22" spans="1:10" ht="60.75" thickBot="1" x14ac:dyDescent="0.3">
      <c r="A22" s="118" t="s">
        <v>10</v>
      </c>
      <c r="B22" s="154">
        <v>2</v>
      </c>
      <c r="C22" s="115">
        <v>2</v>
      </c>
      <c r="D22" s="148">
        <v>2</v>
      </c>
      <c r="E22" s="156">
        <f t="shared" si="1"/>
        <v>1</v>
      </c>
      <c r="F22" s="213" t="s">
        <v>372</v>
      </c>
      <c r="G22" s="166">
        <v>2</v>
      </c>
      <c r="H22" s="127">
        <v>2</v>
      </c>
      <c r="I22" s="128">
        <f t="shared" si="0"/>
        <v>1</v>
      </c>
      <c r="J22" s="118" t="s">
        <v>519</v>
      </c>
    </row>
    <row r="23" spans="1:10" ht="48.75" thickBot="1" x14ac:dyDescent="0.3">
      <c r="A23" s="118" t="s">
        <v>11</v>
      </c>
      <c r="B23" s="154">
        <v>2</v>
      </c>
      <c r="C23" s="115">
        <v>2</v>
      </c>
      <c r="D23" s="148"/>
      <c r="E23" s="156">
        <f t="shared" si="1"/>
        <v>0</v>
      </c>
      <c r="F23" s="163"/>
      <c r="G23" s="166">
        <v>0</v>
      </c>
      <c r="H23" s="127">
        <v>0</v>
      </c>
      <c r="I23" s="128">
        <f t="shared" si="0"/>
        <v>0</v>
      </c>
      <c r="J23" s="227"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0</v>
      </c>
      <c r="E25" s="156">
        <f t="shared" ref="E25:E26" si="2">(D25/B25)</f>
        <v>0</v>
      </c>
      <c r="F25" s="49"/>
      <c r="G25" s="166">
        <v>0</v>
      </c>
      <c r="H25" s="127">
        <v>0</v>
      </c>
      <c r="I25" s="128">
        <f t="shared" si="0"/>
        <v>0</v>
      </c>
      <c r="J25" s="118" t="s">
        <v>476</v>
      </c>
    </row>
    <row r="26" spans="1:10" ht="64.5" thickBot="1" x14ac:dyDescent="0.3">
      <c r="A26" s="116" t="s">
        <v>13</v>
      </c>
      <c r="B26" s="154">
        <v>2</v>
      </c>
      <c r="C26" s="115">
        <v>2</v>
      </c>
      <c r="D26" s="148">
        <v>2</v>
      </c>
      <c r="E26" s="156">
        <f t="shared" si="2"/>
        <v>1</v>
      </c>
      <c r="F26" s="163" t="s">
        <v>148</v>
      </c>
      <c r="G26" s="166">
        <v>2</v>
      </c>
      <c r="H26" s="127">
        <v>2</v>
      </c>
      <c r="I26" s="128">
        <f t="shared" si="0"/>
        <v>1</v>
      </c>
      <c r="J26" s="118" t="s">
        <v>619</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c r="E28" s="156">
        <f t="shared" ref="E28:E29" si="3">(D28/B28)</f>
        <v>0</v>
      </c>
      <c r="F28" s="163"/>
      <c r="G28" s="166">
        <v>0</v>
      </c>
      <c r="H28" s="127">
        <v>0</v>
      </c>
      <c r="I28" s="128">
        <f t="shared" si="0"/>
        <v>0</v>
      </c>
      <c r="J28" s="227" t="s">
        <v>607</v>
      </c>
    </row>
    <row r="29" spans="1:10" ht="48.75" thickBot="1" x14ac:dyDescent="0.3">
      <c r="A29" s="116" t="s">
        <v>16</v>
      </c>
      <c r="B29" s="154">
        <v>2</v>
      </c>
      <c r="C29" s="115">
        <v>2</v>
      </c>
      <c r="D29" s="148">
        <v>2</v>
      </c>
      <c r="E29" s="156">
        <f t="shared" si="3"/>
        <v>1</v>
      </c>
      <c r="F29" s="213" t="s">
        <v>373</v>
      </c>
      <c r="G29" s="166">
        <v>2</v>
      </c>
      <c r="H29" s="127">
        <v>2</v>
      </c>
      <c r="I29" s="128">
        <f t="shared" si="0"/>
        <v>1</v>
      </c>
      <c r="J29" s="118" t="s">
        <v>608</v>
      </c>
    </row>
    <row r="30" spans="1:10" s="129" customFormat="1" ht="32.25" thickBot="1" x14ac:dyDescent="0.3">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133">
        <f>SUM(G31,G34,G41,G46,G49,G52,G55,G60,G63)</f>
        <v>50</v>
      </c>
      <c r="H30" s="133">
        <f>SUM(H31,H34,H41,H46,H49,H52,H55,H60,H63)</f>
        <v>50</v>
      </c>
      <c r="I30" s="134">
        <f t="shared" si="0"/>
        <v>0.96153846153846156</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213" t="s">
        <v>150</v>
      </c>
      <c r="G32" s="166">
        <v>2</v>
      </c>
      <c r="H32" s="127">
        <v>2</v>
      </c>
      <c r="I32" s="128">
        <f t="shared" si="0"/>
        <v>1</v>
      </c>
      <c r="J32" s="226" t="s">
        <v>150</v>
      </c>
    </row>
    <row r="33" spans="1:10" ht="24.75" thickBot="1" x14ac:dyDescent="0.3">
      <c r="A33" s="118" t="s">
        <v>20</v>
      </c>
      <c r="B33" s="154">
        <v>2</v>
      </c>
      <c r="C33" s="115">
        <v>2</v>
      </c>
      <c r="D33" s="148">
        <v>2</v>
      </c>
      <c r="E33" s="156">
        <f t="shared" si="4"/>
        <v>1</v>
      </c>
      <c r="F33" s="213" t="s">
        <v>374</v>
      </c>
      <c r="G33" s="166">
        <v>2</v>
      </c>
      <c r="H33" s="127">
        <v>2</v>
      </c>
      <c r="I33" s="128">
        <f t="shared" si="0"/>
        <v>1</v>
      </c>
      <c r="J33" s="118" t="s">
        <v>988</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1.75" thickBot="1" x14ac:dyDescent="0.3">
      <c r="A35" s="120" t="s">
        <v>22</v>
      </c>
      <c r="B35" s="154">
        <v>2</v>
      </c>
      <c r="C35" s="115">
        <v>2</v>
      </c>
      <c r="D35" s="148">
        <v>2</v>
      </c>
      <c r="E35" s="156">
        <f t="shared" ref="E35:E40" si="5">(D35/B35)</f>
        <v>1</v>
      </c>
      <c r="F35" s="213" t="s">
        <v>375</v>
      </c>
      <c r="G35" s="166">
        <v>2</v>
      </c>
      <c r="H35" s="127">
        <v>2</v>
      </c>
      <c r="I35" s="128">
        <f t="shared" si="0"/>
        <v>1</v>
      </c>
      <c r="J35" s="118" t="s">
        <v>94</v>
      </c>
    </row>
    <row r="36" spans="1:10" ht="36.75" thickBot="1" x14ac:dyDescent="0.3">
      <c r="A36" s="118" t="s">
        <v>23</v>
      </c>
      <c r="B36" s="154">
        <v>2</v>
      </c>
      <c r="C36" s="115">
        <v>2</v>
      </c>
      <c r="D36" s="148">
        <v>2</v>
      </c>
      <c r="E36" s="156">
        <f t="shared" si="5"/>
        <v>1</v>
      </c>
      <c r="F36" s="213" t="s">
        <v>95</v>
      </c>
      <c r="G36" s="166">
        <v>2</v>
      </c>
      <c r="H36" s="127">
        <v>2</v>
      </c>
      <c r="I36" s="128">
        <f t="shared" si="0"/>
        <v>1</v>
      </c>
      <c r="J36" s="118" t="s">
        <v>95</v>
      </c>
    </row>
    <row r="37" spans="1:10" ht="48.75" thickBot="1" x14ac:dyDescent="0.3">
      <c r="A37" s="118" t="s">
        <v>24</v>
      </c>
      <c r="B37" s="154">
        <v>2</v>
      </c>
      <c r="C37" s="115">
        <v>2</v>
      </c>
      <c r="D37" s="148">
        <v>2</v>
      </c>
      <c r="E37" s="156">
        <f t="shared" si="5"/>
        <v>1</v>
      </c>
      <c r="F37" s="213" t="s">
        <v>152</v>
      </c>
      <c r="G37" s="166">
        <v>2</v>
      </c>
      <c r="H37" s="127">
        <v>2</v>
      </c>
      <c r="I37" s="128">
        <f t="shared" si="0"/>
        <v>1</v>
      </c>
      <c r="J37" s="118" t="s">
        <v>152</v>
      </c>
    </row>
    <row r="38" spans="1:10" ht="36.75" thickBot="1" x14ac:dyDescent="0.3">
      <c r="A38" s="118" t="s">
        <v>25</v>
      </c>
      <c r="B38" s="154">
        <v>2</v>
      </c>
      <c r="C38" s="115">
        <v>2</v>
      </c>
      <c r="D38" s="148">
        <v>2</v>
      </c>
      <c r="E38" s="156">
        <f t="shared" si="5"/>
        <v>1</v>
      </c>
      <c r="F38" s="213" t="s">
        <v>153</v>
      </c>
      <c r="G38" s="166">
        <v>2</v>
      </c>
      <c r="H38" s="127">
        <v>2</v>
      </c>
      <c r="I38" s="128">
        <f t="shared" si="0"/>
        <v>1</v>
      </c>
      <c r="J38" s="118" t="s">
        <v>469</v>
      </c>
    </row>
    <row r="39" spans="1:10" ht="24.75" thickBot="1" x14ac:dyDescent="0.3">
      <c r="A39" s="118" t="s">
        <v>26</v>
      </c>
      <c r="B39" s="154">
        <v>2</v>
      </c>
      <c r="C39" s="115">
        <v>2</v>
      </c>
      <c r="D39" s="148">
        <v>2</v>
      </c>
      <c r="E39" s="156">
        <f t="shared" si="5"/>
        <v>1</v>
      </c>
      <c r="F39" s="213" t="s">
        <v>376</v>
      </c>
      <c r="G39" s="166">
        <v>2</v>
      </c>
      <c r="H39" s="127">
        <v>2</v>
      </c>
      <c r="I39" s="128">
        <f t="shared" si="0"/>
        <v>1</v>
      </c>
      <c r="J39" s="227" t="s">
        <v>1118</v>
      </c>
    </row>
    <row r="40" spans="1:10" ht="60.75" thickBot="1" x14ac:dyDescent="0.3">
      <c r="A40" s="118" t="s">
        <v>27</v>
      </c>
      <c r="B40" s="154">
        <v>2</v>
      </c>
      <c r="C40" s="115">
        <v>2</v>
      </c>
      <c r="D40" s="148">
        <v>2</v>
      </c>
      <c r="E40" s="156">
        <f t="shared" si="5"/>
        <v>1</v>
      </c>
      <c r="F40" s="213" t="s">
        <v>155</v>
      </c>
      <c r="G40" s="166">
        <v>2</v>
      </c>
      <c r="H40" s="127">
        <v>2</v>
      </c>
      <c r="I40" s="128">
        <f t="shared" si="0"/>
        <v>1</v>
      </c>
      <c r="J40" s="169" t="s">
        <v>620</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213" t="s">
        <v>377</v>
      </c>
      <c r="G42" s="166">
        <v>2</v>
      </c>
      <c r="H42" s="127">
        <v>2</v>
      </c>
      <c r="I42" s="128">
        <f t="shared" si="0"/>
        <v>1</v>
      </c>
      <c r="J42" s="118" t="s">
        <v>512</v>
      </c>
    </row>
    <row r="43" spans="1:10" ht="36.75" thickBot="1" x14ac:dyDescent="0.3">
      <c r="A43" s="118" t="s">
        <v>30</v>
      </c>
      <c r="B43" s="154">
        <v>2</v>
      </c>
      <c r="C43" s="115">
        <v>2</v>
      </c>
      <c r="D43" s="148">
        <v>2</v>
      </c>
      <c r="E43" s="156">
        <f t="shared" si="6"/>
        <v>1</v>
      </c>
      <c r="F43" s="213" t="s">
        <v>378</v>
      </c>
      <c r="G43" s="166">
        <v>2</v>
      </c>
      <c r="H43" s="127">
        <v>2</v>
      </c>
      <c r="I43" s="128">
        <f t="shared" si="0"/>
        <v>1</v>
      </c>
      <c r="J43" s="118" t="s">
        <v>525</v>
      </c>
    </row>
    <row r="44" spans="1:10" ht="48.75" thickBot="1" x14ac:dyDescent="0.3">
      <c r="A44" s="118" t="s">
        <v>31</v>
      </c>
      <c r="B44" s="154">
        <v>2</v>
      </c>
      <c r="C44" s="115">
        <v>2</v>
      </c>
      <c r="D44" s="148">
        <v>2</v>
      </c>
      <c r="E44" s="156">
        <f t="shared" si="6"/>
        <v>1</v>
      </c>
      <c r="F44" s="213" t="s">
        <v>102</v>
      </c>
      <c r="G44" s="166">
        <v>2</v>
      </c>
      <c r="H44" s="127">
        <v>2</v>
      </c>
      <c r="I44" s="128">
        <f t="shared" si="0"/>
        <v>1</v>
      </c>
      <c r="J44" s="118" t="s">
        <v>102</v>
      </c>
    </row>
    <row r="45" spans="1:10" ht="48.75" thickBot="1" x14ac:dyDescent="0.3">
      <c r="A45" s="118" t="s">
        <v>32</v>
      </c>
      <c r="B45" s="154">
        <v>2</v>
      </c>
      <c r="C45" s="115">
        <v>2</v>
      </c>
      <c r="D45" s="148">
        <v>2</v>
      </c>
      <c r="E45" s="156">
        <f t="shared" si="6"/>
        <v>1</v>
      </c>
      <c r="F45" s="213" t="s">
        <v>102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213" t="s">
        <v>379</v>
      </c>
      <c r="G47" s="166">
        <v>2</v>
      </c>
      <c r="H47" s="127">
        <v>2</v>
      </c>
      <c r="I47" s="128">
        <f t="shared" si="0"/>
        <v>1</v>
      </c>
      <c r="J47" s="179" t="s">
        <v>513</v>
      </c>
    </row>
    <row r="48" spans="1:10" ht="60.75" thickBot="1" x14ac:dyDescent="0.3">
      <c r="A48" s="118" t="s">
        <v>34</v>
      </c>
      <c r="B48" s="154">
        <v>2</v>
      </c>
      <c r="C48" s="115">
        <v>2</v>
      </c>
      <c r="D48" s="148">
        <v>2</v>
      </c>
      <c r="E48" s="156">
        <f t="shared" si="7"/>
        <v>1</v>
      </c>
      <c r="F48" s="213" t="s">
        <v>379</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213" t="s">
        <v>380</v>
      </c>
      <c r="G50" s="166">
        <v>2</v>
      </c>
      <c r="H50" s="127">
        <v>2</v>
      </c>
      <c r="I50" s="128">
        <f t="shared" si="0"/>
        <v>1</v>
      </c>
      <c r="J50" s="118" t="s">
        <v>159</v>
      </c>
    </row>
    <row r="51" spans="1:10" ht="28.5" thickBot="1" x14ac:dyDescent="0.3">
      <c r="A51" s="116" t="s">
        <v>36</v>
      </c>
      <c r="B51" s="154">
        <v>2</v>
      </c>
      <c r="C51" s="115">
        <v>2</v>
      </c>
      <c r="D51" s="148">
        <v>2</v>
      </c>
      <c r="E51" s="156">
        <f t="shared" si="8"/>
        <v>1</v>
      </c>
      <c r="F51" s="213" t="s">
        <v>105</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75" thickBot="1" x14ac:dyDescent="0.3">
      <c r="A53" s="118" t="s">
        <v>37</v>
      </c>
      <c r="B53" s="154">
        <v>2</v>
      </c>
      <c r="C53" s="115">
        <v>2</v>
      </c>
      <c r="D53" s="148">
        <v>2</v>
      </c>
      <c r="E53" s="156">
        <f t="shared" ref="E53:E54" si="9">(D53/B53)</f>
        <v>1</v>
      </c>
      <c r="F53" s="213" t="s">
        <v>381</v>
      </c>
      <c r="G53" s="166">
        <v>2</v>
      </c>
      <c r="H53" s="127">
        <v>2</v>
      </c>
      <c r="I53" s="128">
        <f t="shared" si="0"/>
        <v>1</v>
      </c>
      <c r="J53" s="118" t="s">
        <v>621</v>
      </c>
    </row>
    <row r="54" spans="1:10" ht="60.75" thickBot="1" x14ac:dyDescent="0.3">
      <c r="A54" s="118" t="s">
        <v>38</v>
      </c>
      <c r="B54" s="154">
        <v>2</v>
      </c>
      <c r="C54" s="115">
        <v>2</v>
      </c>
      <c r="D54" s="148">
        <v>2</v>
      </c>
      <c r="E54" s="156">
        <f t="shared" si="9"/>
        <v>1</v>
      </c>
      <c r="F54" s="213" t="s">
        <v>381</v>
      </c>
      <c r="G54" s="166">
        <v>2</v>
      </c>
      <c r="H54" s="127">
        <v>2</v>
      </c>
      <c r="I54" s="128">
        <f t="shared" si="0"/>
        <v>1</v>
      </c>
      <c r="J54" s="118" t="s">
        <v>621</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213" t="s">
        <v>382</v>
      </c>
      <c r="G56" s="166">
        <v>2</v>
      </c>
      <c r="H56" s="127">
        <v>2</v>
      </c>
      <c r="I56" s="128">
        <f t="shared" si="0"/>
        <v>1</v>
      </c>
      <c r="J56" s="169" t="s">
        <v>382</v>
      </c>
    </row>
    <row r="57" spans="1:10" ht="60.75" thickBot="1" x14ac:dyDescent="0.3">
      <c r="A57" s="118" t="s">
        <v>40</v>
      </c>
      <c r="B57" s="154">
        <v>2</v>
      </c>
      <c r="C57" s="115">
        <v>2</v>
      </c>
      <c r="D57" s="148">
        <v>2</v>
      </c>
      <c r="E57" s="156">
        <f t="shared" si="10"/>
        <v>1</v>
      </c>
      <c r="F57" s="213" t="s">
        <v>383</v>
      </c>
      <c r="G57" s="166">
        <v>2</v>
      </c>
      <c r="H57" s="127">
        <v>2</v>
      </c>
      <c r="I57" s="128">
        <f t="shared" si="0"/>
        <v>1</v>
      </c>
      <c r="J57" s="118" t="s">
        <v>108</v>
      </c>
    </row>
    <row r="58" spans="1:10" ht="48.75" thickBot="1" x14ac:dyDescent="0.3">
      <c r="A58" s="118" t="s">
        <v>41</v>
      </c>
      <c r="B58" s="154">
        <v>2</v>
      </c>
      <c r="C58" s="115">
        <v>2</v>
      </c>
      <c r="D58" s="148">
        <v>2</v>
      </c>
      <c r="E58" s="156">
        <f t="shared" si="10"/>
        <v>1</v>
      </c>
      <c r="F58" s="213" t="s">
        <v>383</v>
      </c>
      <c r="G58" s="166">
        <v>2</v>
      </c>
      <c r="H58" s="127">
        <v>2</v>
      </c>
      <c r="I58" s="128">
        <f t="shared" si="0"/>
        <v>1</v>
      </c>
      <c r="J58" s="118" t="s">
        <v>108</v>
      </c>
    </row>
    <row r="59" spans="1:10" ht="48.75" thickBot="1" x14ac:dyDescent="0.3">
      <c r="A59" s="118" t="s">
        <v>42</v>
      </c>
      <c r="B59" s="154">
        <v>2</v>
      </c>
      <c r="C59" s="115">
        <v>2</v>
      </c>
      <c r="D59" s="148">
        <v>2</v>
      </c>
      <c r="E59" s="156">
        <f t="shared" si="10"/>
        <v>1</v>
      </c>
      <c r="F59" s="213" t="s">
        <v>384</v>
      </c>
      <c r="G59" s="166">
        <v>2</v>
      </c>
      <c r="H59" s="127">
        <v>2</v>
      </c>
      <c r="I59" s="128">
        <f t="shared" si="0"/>
        <v>1</v>
      </c>
      <c r="J59" s="118" t="s">
        <v>912</v>
      </c>
    </row>
    <row r="60" spans="1:10" s="129" customFormat="1" ht="57.75" customHeight="1" thickBot="1" x14ac:dyDescent="0.3">
      <c r="A60" s="135" t="s">
        <v>69</v>
      </c>
      <c r="B60" s="136">
        <f>SUM(B61:B62)</f>
        <v>4</v>
      </c>
      <c r="C60" s="136">
        <f>SUM(C61:C62)</f>
        <v>4</v>
      </c>
      <c r="D60" s="214">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213" t="s">
        <v>112</v>
      </c>
      <c r="G61" s="166">
        <v>2</v>
      </c>
      <c r="H61" s="127">
        <v>2</v>
      </c>
      <c r="I61" s="128">
        <f t="shared" si="0"/>
        <v>1</v>
      </c>
      <c r="J61" s="118" t="s">
        <v>112</v>
      </c>
    </row>
    <row r="62" spans="1:10" ht="36.75" thickBot="1" x14ac:dyDescent="0.3">
      <c r="A62" s="118" t="s">
        <v>44</v>
      </c>
      <c r="B62" s="154">
        <v>2</v>
      </c>
      <c r="C62" s="126">
        <v>2</v>
      </c>
      <c r="D62" s="148">
        <v>2</v>
      </c>
      <c r="E62" s="156">
        <f t="shared" si="11"/>
        <v>1</v>
      </c>
      <c r="F62" s="213" t="s">
        <v>155</v>
      </c>
      <c r="G62" s="166">
        <v>2</v>
      </c>
      <c r="H62" s="127">
        <v>2</v>
      </c>
      <c r="I62" s="128">
        <f t="shared" si="0"/>
        <v>1</v>
      </c>
      <c r="J62" s="118" t="s">
        <v>956</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323" t="s">
        <v>45</v>
      </c>
      <c r="B64" s="154">
        <v>2</v>
      </c>
      <c r="C64" s="126">
        <v>2</v>
      </c>
      <c r="D64" s="148"/>
      <c r="E64" s="156">
        <f t="shared" ref="E64:E65" si="12">(D64/B64)</f>
        <v>0</v>
      </c>
      <c r="F64" s="163"/>
      <c r="G64" s="166">
        <v>2</v>
      </c>
      <c r="H64" s="127">
        <v>2</v>
      </c>
      <c r="I64" s="128">
        <f t="shared" si="0"/>
        <v>1</v>
      </c>
      <c r="J64" s="118" t="s">
        <v>971</v>
      </c>
    </row>
    <row r="65" spans="1:10" ht="108.75" thickBot="1" x14ac:dyDescent="0.3">
      <c r="A65" s="121" t="s">
        <v>46</v>
      </c>
      <c r="B65" s="154">
        <v>2</v>
      </c>
      <c r="C65" s="126">
        <v>2</v>
      </c>
      <c r="D65" s="148">
        <v>2</v>
      </c>
      <c r="E65" s="156">
        <f t="shared" si="12"/>
        <v>1</v>
      </c>
      <c r="F65" s="213" t="s">
        <v>385</v>
      </c>
      <c r="G65" s="166">
        <v>1</v>
      </c>
      <c r="H65" s="127">
        <v>1</v>
      </c>
      <c r="I65" s="128">
        <f t="shared" si="0"/>
        <v>0.5</v>
      </c>
      <c r="J65" s="226" t="s">
        <v>1084</v>
      </c>
    </row>
    <row r="66" spans="1:10" s="129" customFormat="1" ht="63.75" thickBot="1" x14ac:dyDescent="0.3">
      <c r="A66" s="141" t="s">
        <v>47</v>
      </c>
      <c r="B66" s="133">
        <f>SUM(B67,B72,B75)</f>
        <v>16</v>
      </c>
      <c r="C66" s="133">
        <f>SUM(C67,C72,C75)</f>
        <v>16</v>
      </c>
      <c r="D66" s="133">
        <f>SUM(D67,D72,D75)</f>
        <v>14</v>
      </c>
      <c r="E66" s="134">
        <f>(D66/B66)</f>
        <v>0.875</v>
      </c>
      <c r="F66" s="152" t="str">
        <f>IF(E66&gt;=0.5,"Đạt","Không đạt")</f>
        <v>Đạt</v>
      </c>
      <c r="G66" s="133">
        <f>SUM(G67,G72,G75)</f>
        <v>13</v>
      </c>
      <c r="H66" s="133">
        <f>SUM(H67,H72,H75)</f>
        <v>13</v>
      </c>
      <c r="I66" s="134">
        <f t="shared" si="0"/>
        <v>0.8125</v>
      </c>
      <c r="J66" s="152" t="str">
        <f>IF(I66&gt;=0.5,"Đạt","Không đạt")</f>
        <v>Đạt</v>
      </c>
    </row>
    <row r="67" spans="1:10" s="129" customFormat="1" ht="32.25" thickBot="1" x14ac:dyDescent="0.3">
      <c r="A67" s="140" t="s">
        <v>48</v>
      </c>
      <c r="B67" s="136">
        <f>SUM(B68:B71)</f>
        <v>8</v>
      </c>
      <c r="C67" s="136">
        <f>SUM(C68:C71)</f>
        <v>8</v>
      </c>
      <c r="D67" s="136">
        <f>SUM(D68:D71)</f>
        <v>8</v>
      </c>
      <c r="E67" s="137">
        <f>(D67/B67)</f>
        <v>1</v>
      </c>
      <c r="F67" s="136" t="str">
        <f>IF(E67&gt;=0.5,"Đạt","Không đạt")</f>
        <v>Đạt</v>
      </c>
      <c r="G67" s="136">
        <f>SUM(G68:G71)</f>
        <v>7</v>
      </c>
      <c r="H67" s="136">
        <f>SUM(H68:H71)</f>
        <v>7</v>
      </c>
      <c r="I67" s="138">
        <f t="shared" si="0"/>
        <v>0.875</v>
      </c>
      <c r="J67" s="136" t="str">
        <f>IF(I67&gt;=0.5,"Đạt","Không đạt")</f>
        <v>Đạt</v>
      </c>
    </row>
    <row r="68" spans="1:10" ht="72.75" thickBot="1" x14ac:dyDescent="0.3">
      <c r="A68" s="121" t="s">
        <v>49</v>
      </c>
      <c r="B68" s="154">
        <v>2</v>
      </c>
      <c r="C68" s="126">
        <v>2</v>
      </c>
      <c r="D68" s="148">
        <v>2</v>
      </c>
      <c r="E68" s="156">
        <f t="shared" ref="E68:E71" si="13">(D68/B68)</f>
        <v>1</v>
      </c>
      <c r="F68" s="213" t="s">
        <v>116</v>
      </c>
      <c r="G68" s="166">
        <v>2</v>
      </c>
      <c r="H68" s="127">
        <v>2</v>
      </c>
      <c r="I68" s="128">
        <f t="shared" si="0"/>
        <v>1</v>
      </c>
      <c r="J68" s="118" t="s">
        <v>116</v>
      </c>
    </row>
    <row r="69" spans="1:10" ht="16.5" thickBot="1" x14ac:dyDescent="0.3">
      <c r="A69" s="121" t="s">
        <v>50</v>
      </c>
      <c r="B69" s="154">
        <v>2</v>
      </c>
      <c r="C69" s="126">
        <v>2</v>
      </c>
      <c r="D69" s="148">
        <v>2</v>
      </c>
      <c r="E69" s="156">
        <f t="shared" si="13"/>
        <v>1</v>
      </c>
      <c r="F69" s="213" t="s">
        <v>386</v>
      </c>
      <c r="G69" s="166">
        <v>2</v>
      </c>
      <c r="H69" s="127">
        <v>2</v>
      </c>
      <c r="I69" s="128">
        <f t="shared" si="0"/>
        <v>1</v>
      </c>
      <c r="J69" s="118" t="s">
        <v>556</v>
      </c>
    </row>
    <row r="70" spans="1:10" ht="72.75" thickBot="1" x14ac:dyDescent="0.3">
      <c r="A70" s="121" t="s">
        <v>51</v>
      </c>
      <c r="B70" s="154">
        <v>2</v>
      </c>
      <c r="C70" s="126">
        <v>2</v>
      </c>
      <c r="D70" s="148">
        <v>2</v>
      </c>
      <c r="E70" s="156">
        <f t="shared" si="13"/>
        <v>1</v>
      </c>
      <c r="F70" s="213" t="s">
        <v>387</v>
      </c>
      <c r="G70" s="166">
        <v>1</v>
      </c>
      <c r="H70" s="127">
        <v>1</v>
      </c>
      <c r="I70" s="128">
        <f t="shared" si="0"/>
        <v>0.5</v>
      </c>
      <c r="J70" s="226" t="s">
        <v>836</v>
      </c>
    </row>
    <row r="71" spans="1:10" ht="60.75" customHeight="1" thickBot="1" x14ac:dyDescent="0.3">
      <c r="A71" s="121" t="s">
        <v>52</v>
      </c>
      <c r="B71" s="154">
        <v>2</v>
      </c>
      <c r="C71" s="126">
        <v>2</v>
      </c>
      <c r="D71" s="148">
        <v>2</v>
      </c>
      <c r="E71" s="156">
        <f t="shared" si="13"/>
        <v>1</v>
      </c>
      <c r="F71" s="213" t="s">
        <v>388</v>
      </c>
      <c r="G71" s="166">
        <v>2</v>
      </c>
      <c r="H71" s="127">
        <v>2</v>
      </c>
      <c r="I71" s="128">
        <f t="shared" si="0"/>
        <v>1</v>
      </c>
      <c r="J71" s="118" t="s">
        <v>622</v>
      </c>
    </row>
    <row r="72" spans="1:10" s="129" customFormat="1" ht="48" thickBot="1" x14ac:dyDescent="0.3">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75" thickBot="1" x14ac:dyDescent="0.3">
      <c r="A73" s="121" t="s">
        <v>53</v>
      </c>
      <c r="B73" s="154">
        <v>2</v>
      </c>
      <c r="C73" s="126">
        <v>2</v>
      </c>
      <c r="D73" s="148">
        <v>2</v>
      </c>
      <c r="E73" s="156">
        <f t="shared" ref="E73:E74" si="14">(D73/B73)</f>
        <v>1</v>
      </c>
      <c r="F73" s="213" t="s">
        <v>119</v>
      </c>
      <c r="G73" s="166">
        <v>2</v>
      </c>
      <c r="H73" s="127">
        <v>2</v>
      </c>
      <c r="I73" s="128">
        <f t="shared" si="0"/>
        <v>1</v>
      </c>
      <c r="J73" s="118" t="s">
        <v>558</v>
      </c>
    </row>
    <row r="74" spans="1:10" ht="36.75" thickBot="1" x14ac:dyDescent="0.3">
      <c r="A74" s="121" t="s">
        <v>54</v>
      </c>
      <c r="B74" s="154">
        <v>2</v>
      </c>
      <c r="C74" s="126">
        <v>2</v>
      </c>
      <c r="D74" s="148">
        <v>2</v>
      </c>
      <c r="E74" s="156">
        <f t="shared" si="14"/>
        <v>1</v>
      </c>
      <c r="F74" s="213" t="s">
        <v>389</v>
      </c>
      <c r="G74" s="166">
        <v>2</v>
      </c>
      <c r="H74" s="127">
        <v>2</v>
      </c>
      <c r="I74" s="128">
        <f t="shared" si="0"/>
        <v>1</v>
      </c>
      <c r="J74" s="118" t="s">
        <v>559</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63" t="s">
        <v>247</v>
      </c>
      <c r="G76" s="166">
        <v>2</v>
      </c>
      <c r="H76" s="127">
        <v>2</v>
      </c>
      <c r="I76" s="128">
        <f t="shared" si="0"/>
        <v>1</v>
      </c>
      <c r="J76" s="118" t="s">
        <v>623</v>
      </c>
    </row>
    <row r="77" spans="1:10" ht="36.75" thickBot="1" x14ac:dyDescent="0.3">
      <c r="A77" s="215" t="s">
        <v>56</v>
      </c>
      <c r="B77" s="154">
        <v>2</v>
      </c>
      <c r="C77" s="126">
        <v>2</v>
      </c>
      <c r="D77" s="148"/>
      <c r="E77" s="156">
        <f t="shared" si="15"/>
        <v>0</v>
      </c>
      <c r="F77" s="163"/>
      <c r="G77" s="166">
        <v>0</v>
      </c>
      <c r="H77" s="127">
        <v>0</v>
      </c>
      <c r="I77" s="128">
        <f t="shared" si="0"/>
        <v>0</v>
      </c>
      <c r="J77" s="118" t="s">
        <v>560</v>
      </c>
    </row>
    <row r="78" spans="1:10" ht="16.5" thickBot="1" x14ac:dyDescent="0.3">
      <c r="A78" s="122" t="s">
        <v>57</v>
      </c>
      <c r="B78" s="153">
        <f>SUM(B16,B30,B66)</f>
        <v>88</v>
      </c>
      <c r="C78" s="117">
        <f>SUM(C16,C30,C66)</f>
        <v>88</v>
      </c>
      <c r="D78" s="124">
        <f>SUM(D16,D30,D66)</f>
        <v>78</v>
      </c>
      <c r="E78" s="164">
        <f>(D78/B78)</f>
        <v>0.88636363636363635</v>
      </c>
      <c r="F78" s="115"/>
      <c r="G78" s="165">
        <f>SUM(G16,G30,G66)</f>
        <v>77</v>
      </c>
      <c r="H78" s="124">
        <f>SUM(H16,H30,H66)</f>
        <v>77</v>
      </c>
      <c r="I78" s="164">
        <f t="shared" si="0"/>
        <v>0.875</v>
      </c>
      <c r="J78" s="115"/>
    </row>
    <row r="79" spans="1:10" ht="16.5" thickBot="1" x14ac:dyDescent="0.3">
      <c r="A79" s="122" t="s">
        <v>58</v>
      </c>
      <c r="B79" s="153">
        <v>100</v>
      </c>
      <c r="C79" s="117">
        <f>(C78*B79)/B78</f>
        <v>100</v>
      </c>
      <c r="D79" s="125">
        <f>(D78*B79)/B78</f>
        <v>88.63636363636364</v>
      </c>
      <c r="E79" s="164">
        <f>(D79/B79)</f>
        <v>0.88636363636363635</v>
      </c>
      <c r="F79" s="115"/>
      <c r="G79" s="167">
        <f>(G78/B78)*100</f>
        <v>87.5</v>
      </c>
      <c r="H79" s="125">
        <f>(H78*B79)/B78</f>
        <v>87.5</v>
      </c>
      <c r="I79" s="164">
        <f t="shared" si="0"/>
        <v>0.875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117"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117"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76" t="s">
        <v>390</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topLeftCell="A16" zoomScale="115" zoomScaleNormal="115" workbookViewId="0">
      <selection activeCell="J18" sqref="J1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391</v>
      </c>
      <c r="B8" s="383"/>
      <c r="C8" s="383"/>
      <c r="D8" s="383"/>
      <c r="E8" s="383"/>
      <c r="F8" s="383"/>
      <c r="G8" s="383"/>
      <c r="H8" s="383"/>
      <c r="I8" s="383"/>
      <c r="J8" s="383"/>
    </row>
    <row r="9" spans="1:13" ht="16.5" x14ac:dyDescent="0.25">
      <c r="A9" s="383" t="s">
        <v>223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45" t="s">
        <v>224</v>
      </c>
      <c r="B11" s="145"/>
      <c r="C11" s="145"/>
      <c r="D11" s="145"/>
      <c r="E11" s="145"/>
      <c r="F11" s="145"/>
      <c r="G11" s="145"/>
      <c r="H11" s="145"/>
      <c r="I11" s="145"/>
      <c r="J11" s="14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17</v>
      </c>
      <c r="E16" s="134">
        <f>(D16/B16)</f>
        <v>0.85</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1</v>
      </c>
      <c r="E18" s="156">
        <f>(D18/B18)</f>
        <v>0.5</v>
      </c>
      <c r="F18" s="169" t="s">
        <v>392</v>
      </c>
      <c r="G18" s="166">
        <v>2</v>
      </c>
      <c r="H18" s="127">
        <v>2</v>
      </c>
      <c r="I18" s="128">
        <f t="shared" si="0"/>
        <v>1</v>
      </c>
      <c r="J18" s="183" t="s">
        <v>989</v>
      </c>
    </row>
    <row r="19" spans="1:10" ht="36.75" thickBot="1" x14ac:dyDescent="0.3">
      <c r="A19" s="118" t="s">
        <v>7</v>
      </c>
      <c r="B19" s="154">
        <v>2</v>
      </c>
      <c r="C19" s="115">
        <v>2</v>
      </c>
      <c r="D19" s="148">
        <v>2</v>
      </c>
      <c r="E19" s="156">
        <f t="shared" ref="E19:E23" si="1">(D19/B19)</f>
        <v>1</v>
      </c>
      <c r="F19" s="169" t="s">
        <v>147</v>
      </c>
      <c r="G19" s="166">
        <v>2</v>
      </c>
      <c r="H19" s="127">
        <v>2</v>
      </c>
      <c r="I19" s="128">
        <f t="shared" si="0"/>
        <v>1</v>
      </c>
      <c r="J19" s="118" t="s">
        <v>517</v>
      </c>
    </row>
    <row r="20" spans="1:10" ht="36.75" thickBot="1" x14ac:dyDescent="0.3">
      <c r="A20" s="118" t="s">
        <v>8</v>
      </c>
      <c r="B20" s="154">
        <v>2</v>
      </c>
      <c r="C20" s="115">
        <v>2</v>
      </c>
      <c r="D20" s="148">
        <v>2</v>
      </c>
      <c r="E20" s="156">
        <f t="shared" si="1"/>
        <v>1</v>
      </c>
      <c r="F20" s="169" t="s">
        <v>147</v>
      </c>
      <c r="G20" s="166">
        <v>2</v>
      </c>
      <c r="H20" s="127">
        <v>2</v>
      </c>
      <c r="I20" s="128">
        <f t="shared" si="0"/>
        <v>1</v>
      </c>
      <c r="J20" s="118" t="s">
        <v>517</v>
      </c>
    </row>
    <row r="21" spans="1:10" ht="60.75" thickBot="1" x14ac:dyDescent="0.3">
      <c r="A21" s="118" t="s">
        <v>9</v>
      </c>
      <c r="B21" s="154">
        <v>2</v>
      </c>
      <c r="C21" s="115">
        <v>2</v>
      </c>
      <c r="D21" s="148">
        <v>2</v>
      </c>
      <c r="E21" s="156">
        <f t="shared" si="1"/>
        <v>1</v>
      </c>
      <c r="F21" s="169" t="s">
        <v>147</v>
      </c>
      <c r="G21" s="166">
        <v>2</v>
      </c>
      <c r="H21" s="127">
        <v>2</v>
      </c>
      <c r="I21" s="128">
        <f t="shared" si="0"/>
        <v>1</v>
      </c>
      <c r="J21" s="118" t="s">
        <v>580</v>
      </c>
    </row>
    <row r="22" spans="1:10" ht="36.75" thickBot="1" x14ac:dyDescent="0.3">
      <c r="A22" s="118" t="s">
        <v>10</v>
      </c>
      <c r="B22" s="154">
        <v>2</v>
      </c>
      <c r="C22" s="115">
        <v>2</v>
      </c>
      <c r="D22" s="148">
        <v>2</v>
      </c>
      <c r="E22" s="156">
        <f t="shared" si="1"/>
        <v>1</v>
      </c>
      <c r="F22" s="169" t="s">
        <v>147</v>
      </c>
      <c r="G22" s="166">
        <v>2</v>
      </c>
      <c r="H22" s="127">
        <v>2</v>
      </c>
      <c r="I22" s="128">
        <f t="shared" si="0"/>
        <v>1</v>
      </c>
      <c r="J22" s="118" t="s">
        <v>519</v>
      </c>
    </row>
    <row r="23" spans="1:10" ht="48.75" thickBot="1" x14ac:dyDescent="0.3">
      <c r="A23" s="118" t="s">
        <v>11</v>
      </c>
      <c r="B23" s="154">
        <v>2</v>
      </c>
      <c r="C23" s="115">
        <v>2</v>
      </c>
      <c r="D23" s="148">
        <v>2</v>
      </c>
      <c r="E23" s="156">
        <f t="shared" si="1"/>
        <v>1</v>
      </c>
      <c r="F23" s="169" t="s">
        <v>147</v>
      </c>
      <c r="G23" s="166">
        <v>0</v>
      </c>
      <c r="H23" s="127">
        <v>0</v>
      </c>
      <c r="I23" s="128">
        <f t="shared" si="0"/>
        <v>0</v>
      </c>
      <c r="J23" s="227"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0</v>
      </c>
      <c r="E25" s="156">
        <f t="shared" ref="E25:E26" si="2">(D25/B25)</f>
        <v>0</v>
      </c>
      <c r="F25" s="49"/>
      <c r="G25" s="166">
        <v>0</v>
      </c>
      <c r="H25" s="127">
        <v>0</v>
      </c>
      <c r="I25" s="128">
        <f t="shared" si="0"/>
        <v>0</v>
      </c>
      <c r="J25" s="118" t="s">
        <v>578</v>
      </c>
    </row>
    <row r="26" spans="1:10" ht="64.5" thickBot="1" x14ac:dyDescent="0.3">
      <c r="A26" s="116" t="s">
        <v>13</v>
      </c>
      <c r="B26" s="154">
        <v>2</v>
      </c>
      <c r="C26" s="115">
        <v>2</v>
      </c>
      <c r="D26" s="148">
        <v>2</v>
      </c>
      <c r="E26" s="156">
        <f t="shared" si="2"/>
        <v>1</v>
      </c>
      <c r="F26" s="163" t="s">
        <v>147</v>
      </c>
      <c r="G26" s="166">
        <v>0</v>
      </c>
      <c r="H26" s="127">
        <v>0</v>
      </c>
      <c r="I26" s="128">
        <f t="shared" si="0"/>
        <v>0</v>
      </c>
      <c r="J26" s="118" t="s">
        <v>578</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2</v>
      </c>
      <c r="E28" s="156">
        <f t="shared" ref="E28:E29" si="3">(D28/B28)</f>
        <v>1</v>
      </c>
      <c r="F28" s="169" t="s">
        <v>393</v>
      </c>
      <c r="G28" s="166">
        <v>2</v>
      </c>
      <c r="H28" s="127">
        <v>2</v>
      </c>
      <c r="I28" s="128">
        <f t="shared" si="0"/>
        <v>1</v>
      </c>
      <c r="J28" s="118" t="s">
        <v>624</v>
      </c>
    </row>
    <row r="29" spans="1:10" ht="48.75" thickBot="1" x14ac:dyDescent="0.3">
      <c r="A29" s="116" t="s">
        <v>16</v>
      </c>
      <c r="B29" s="154">
        <v>2</v>
      </c>
      <c r="C29" s="115">
        <v>2</v>
      </c>
      <c r="D29" s="148">
        <v>2</v>
      </c>
      <c r="E29" s="156">
        <f t="shared" si="3"/>
        <v>1</v>
      </c>
      <c r="F29" s="169" t="s">
        <v>227</v>
      </c>
      <c r="G29" s="166">
        <v>0</v>
      </c>
      <c r="H29" s="127">
        <v>0</v>
      </c>
      <c r="I29" s="128">
        <f t="shared" si="0"/>
        <v>0</v>
      </c>
      <c r="J29" s="118" t="s">
        <v>990</v>
      </c>
    </row>
    <row r="30" spans="1:10" s="129" customFormat="1" ht="32.25" thickBot="1" x14ac:dyDescent="0.3">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47</v>
      </c>
      <c r="H30" s="133">
        <f>SUM(H31,H34,H41,H46,H49,H52,H55,H60,H63)</f>
        <v>47</v>
      </c>
      <c r="I30" s="134">
        <f t="shared" si="0"/>
        <v>0.90384615384615385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991</v>
      </c>
      <c r="G32" s="166">
        <v>2</v>
      </c>
      <c r="H32" s="127">
        <v>2</v>
      </c>
      <c r="I32" s="128">
        <f t="shared" si="0"/>
        <v>1</v>
      </c>
      <c r="J32" s="118" t="s">
        <v>625</v>
      </c>
    </row>
    <row r="33" spans="1:10" ht="28.5" thickBot="1" x14ac:dyDescent="0.3">
      <c r="A33" s="118" t="s">
        <v>20</v>
      </c>
      <c r="B33" s="154">
        <v>2</v>
      </c>
      <c r="C33" s="115">
        <v>2</v>
      </c>
      <c r="D33" s="148">
        <v>2</v>
      </c>
      <c r="E33" s="156">
        <f t="shared" si="4"/>
        <v>1</v>
      </c>
      <c r="F33" s="169" t="s">
        <v>229</v>
      </c>
      <c r="G33" s="166">
        <v>2</v>
      </c>
      <c r="H33" s="127">
        <v>2</v>
      </c>
      <c r="I33" s="128">
        <f t="shared" si="0"/>
        <v>1</v>
      </c>
      <c r="J33" s="118" t="s">
        <v>626</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69" t="s">
        <v>174</v>
      </c>
      <c r="G35" s="166">
        <v>2</v>
      </c>
      <c r="H35" s="127">
        <v>2</v>
      </c>
      <c r="I35" s="128">
        <f t="shared" si="0"/>
        <v>1</v>
      </c>
      <c r="J35" s="118" t="s">
        <v>94</v>
      </c>
    </row>
    <row r="36" spans="1:10" ht="36.75" thickBot="1" x14ac:dyDescent="0.3">
      <c r="A36" s="118" t="s">
        <v>23</v>
      </c>
      <c r="B36" s="154">
        <v>2</v>
      </c>
      <c r="C36" s="115">
        <v>2</v>
      </c>
      <c r="D36" s="148">
        <v>2</v>
      </c>
      <c r="E36" s="156">
        <f t="shared" si="5"/>
        <v>1</v>
      </c>
      <c r="F36" s="169" t="s">
        <v>175</v>
      </c>
      <c r="G36" s="166">
        <v>2</v>
      </c>
      <c r="H36" s="127">
        <v>2</v>
      </c>
      <c r="I36" s="128">
        <f t="shared" si="0"/>
        <v>1</v>
      </c>
      <c r="J36" s="118" t="s">
        <v>95</v>
      </c>
    </row>
    <row r="37" spans="1:10" ht="48.75" thickBot="1" x14ac:dyDescent="0.3">
      <c r="A37" s="118" t="s">
        <v>24</v>
      </c>
      <c r="B37" s="154">
        <v>2</v>
      </c>
      <c r="C37" s="115">
        <v>2</v>
      </c>
      <c r="D37" s="148">
        <v>2</v>
      </c>
      <c r="E37" s="156">
        <f t="shared" si="5"/>
        <v>1</v>
      </c>
      <c r="F37" s="169" t="s">
        <v>176</v>
      </c>
      <c r="G37" s="166">
        <v>2</v>
      </c>
      <c r="H37" s="127">
        <v>2</v>
      </c>
      <c r="I37" s="128">
        <f t="shared" si="0"/>
        <v>1</v>
      </c>
      <c r="J37" s="118" t="s">
        <v>152</v>
      </c>
    </row>
    <row r="38" spans="1:10" ht="36.75" thickBot="1" x14ac:dyDescent="0.3">
      <c r="A38" s="118" t="s">
        <v>25</v>
      </c>
      <c r="B38" s="154">
        <v>2</v>
      </c>
      <c r="C38" s="115">
        <v>2</v>
      </c>
      <c r="D38" s="148">
        <v>2</v>
      </c>
      <c r="E38" s="156">
        <f t="shared" si="5"/>
        <v>1</v>
      </c>
      <c r="F38" s="169" t="s">
        <v>177</v>
      </c>
      <c r="G38" s="166">
        <v>2</v>
      </c>
      <c r="H38" s="127">
        <v>2</v>
      </c>
      <c r="I38" s="128">
        <f t="shared" si="0"/>
        <v>1</v>
      </c>
      <c r="J38" s="118" t="s">
        <v>469</v>
      </c>
    </row>
    <row r="39" spans="1:10" ht="37.5" thickBot="1" x14ac:dyDescent="0.3">
      <c r="A39" s="118" t="s">
        <v>26</v>
      </c>
      <c r="B39" s="154">
        <v>2</v>
      </c>
      <c r="C39" s="115">
        <v>2</v>
      </c>
      <c r="D39" s="148">
        <v>2</v>
      </c>
      <c r="E39" s="156">
        <f t="shared" si="5"/>
        <v>1</v>
      </c>
      <c r="F39" s="216" t="s">
        <v>230</v>
      </c>
      <c r="G39" s="166">
        <v>0</v>
      </c>
      <c r="H39" s="127">
        <v>0</v>
      </c>
      <c r="I39" s="128">
        <f t="shared" si="0"/>
        <v>0</v>
      </c>
      <c r="J39" s="227" t="s">
        <v>992</v>
      </c>
    </row>
    <row r="40" spans="1:10" ht="61.5" thickBot="1" x14ac:dyDescent="0.3">
      <c r="A40" s="118" t="s">
        <v>27</v>
      </c>
      <c r="B40" s="154">
        <v>2</v>
      </c>
      <c r="C40" s="115">
        <v>2</v>
      </c>
      <c r="D40" s="148">
        <v>2</v>
      </c>
      <c r="E40" s="156">
        <f t="shared" si="5"/>
        <v>1</v>
      </c>
      <c r="F40" s="216" t="s">
        <v>231</v>
      </c>
      <c r="G40" s="166">
        <v>2</v>
      </c>
      <c r="H40" s="127">
        <v>2</v>
      </c>
      <c r="I40" s="128">
        <f t="shared" si="0"/>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9" t="s">
        <v>179</v>
      </c>
      <c r="G42" s="166">
        <v>2</v>
      </c>
      <c r="H42" s="127">
        <v>2</v>
      </c>
      <c r="I42" s="128">
        <f t="shared" si="0"/>
        <v>1</v>
      </c>
      <c r="J42" s="118" t="s">
        <v>512</v>
      </c>
    </row>
    <row r="43" spans="1:10" ht="25.5" customHeight="1" thickBot="1" x14ac:dyDescent="0.3">
      <c r="A43" s="118" t="s">
        <v>30</v>
      </c>
      <c r="B43" s="154">
        <v>2</v>
      </c>
      <c r="C43" s="115">
        <v>2</v>
      </c>
      <c r="D43" s="148">
        <v>2</v>
      </c>
      <c r="E43" s="156">
        <f t="shared" si="6"/>
        <v>1</v>
      </c>
      <c r="F43" s="169" t="s">
        <v>202</v>
      </c>
      <c r="G43" s="166">
        <v>2</v>
      </c>
      <c r="H43" s="127">
        <v>2</v>
      </c>
      <c r="I43" s="128">
        <f t="shared" si="0"/>
        <v>1</v>
      </c>
      <c r="J43" s="118" t="s">
        <v>525</v>
      </c>
    </row>
    <row r="44" spans="1:10" ht="49.5" customHeight="1" thickBot="1" x14ac:dyDescent="0.3">
      <c r="A44" s="118" t="s">
        <v>31</v>
      </c>
      <c r="B44" s="154">
        <v>2</v>
      </c>
      <c r="C44" s="115">
        <v>2</v>
      </c>
      <c r="D44" s="148">
        <v>2</v>
      </c>
      <c r="E44" s="156">
        <f t="shared" si="6"/>
        <v>1</v>
      </c>
      <c r="F44" s="169" t="s">
        <v>157</v>
      </c>
      <c r="G44" s="166">
        <v>2</v>
      </c>
      <c r="H44" s="127">
        <v>2</v>
      </c>
      <c r="I44" s="128">
        <f t="shared" si="0"/>
        <v>1</v>
      </c>
      <c r="J44" s="118" t="s">
        <v>102</v>
      </c>
    </row>
    <row r="45" spans="1:10" ht="49.5" customHeight="1" thickBot="1" x14ac:dyDescent="0.3">
      <c r="A45" s="118" t="s">
        <v>32</v>
      </c>
      <c r="B45" s="154">
        <v>2</v>
      </c>
      <c r="C45" s="115">
        <v>2</v>
      </c>
      <c r="D45" s="148">
        <v>2</v>
      </c>
      <c r="E45" s="156">
        <f t="shared" si="6"/>
        <v>1</v>
      </c>
      <c r="F45" s="169" t="s">
        <v>157</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158</v>
      </c>
      <c r="G47" s="166">
        <v>2</v>
      </c>
      <c r="H47" s="127">
        <v>2</v>
      </c>
      <c r="I47" s="128">
        <f t="shared" si="0"/>
        <v>1</v>
      </c>
      <c r="J47" s="179" t="s">
        <v>513</v>
      </c>
    </row>
    <row r="48" spans="1:10" ht="60.75" thickBot="1" x14ac:dyDescent="0.3">
      <c r="A48" s="118" t="s">
        <v>34</v>
      </c>
      <c r="B48" s="154">
        <v>2</v>
      </c>
      <c r="C48" s="115">
        <v>2</v>
      </c>
      <c r="D48" s="148">
        <v>2</v>
      </c>
      <c r="E48" s="156">
        <f t="shared" si="7"/>
        <v>1</v>
      </c>
      <c r="F48" s="169" t="s">
        <v>158</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69" t="s">
        <v>159</v>
      </c>
      <c r="G50" s="166">
        <v>2</v>
      </c>
      <c r="H50" s="127">
        <v>2</v>
      </c>
      <c r="I50" s="128">
        <f t="shared" si="0"/>
        <v>1</v>
      </c>
      <c r="J50" s="118" t="s">
        <v>159</v>
      </c>
    </row>
    <row r="51" spans="1:10" ht="28.5" customHeight="1" thickBot="1" x14ac:dyDescent="0.3">
      <c r="A51" s="116" t="s">
        <v>36</v>
      </c>
      <c r="B51" s="154">
        <v>2</v>
      </c>
      <c r="C51" s="115">
        <v>2</v>
      </c>
      <c r="D51" s="148">
        <v>2</v>
      </c>
      <c r="E51" s="156">
        <f t="shared" si="8"/>
        <v>1</v>
      </c>
      <c r="F51" s="169" t="s">
        <v>160</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69" t="s">
        <v>106</v>
      </c>
      <c r="G53" s="166">
        <v>0</v>
      </c>
      <c r="H53" s="127">
        <v>0</v>
      </c>
      <c r="I53" s="128">
        <f t="shared" si="0"/>
        <v>0</v>
      </c>
      <c r="J53" s="228" t="s">
        <v>527</v>
      </c>
    </row>
    <row r="54" spans="1:10" ht="60.75" thickBot="1" x14ac:dyDescent="0.3">
      <c r="A54" s="118" t="s">
        <v>38</v>
      </c>
      <c r="B54" s="154">
        <v>2</v>
      </c>
      <c r="C54" s="115">
        <v>2</v>
      </c>
      <c r="D54" s="148">
        <v>2</v>
      </c>
      <c r="E54" s="156">
        <f t="shared" si="9"/>
        <v>1</v>
      </c>
      <c r="F54" s="169" t="s">
        <v>106</v>
      </c>
      <c r="G54" s="166">
        <v>2</v>
      </c>
      <c r="H54" s="127">
        <v>2</v>
      </c>
      <c r="I54" s="128">
        <f t="shared" si="0"/>
        <v>1</v>
      </c>
      <c r="J54" s="228" t="s">
        <v>1119</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169" t="s">
        <v>232</v>
      </c>
      <c r="G56" s="166">
        <v>2</v>
      </c>
      <c r="H56" s="127">
        <v>2</v>
      </c>
      <c r="I56" s="128">
        <f t="shared" si="0"/>
        <v>1</v>
      </c>
      <c r="J56" s="169" t="s">
        <v>382</v>
      </c>
    </row>
    <row r="57" spans="1:10" ht="60.75" thickBot="1" x14ac:dyDescent="0.3">
      <c r="A57" s="118" t="s">
        <v>40</v>
      </c>
      <c r="B57" s="154">
        <v>2</v>
      </c>
      <c r="C57" s="115">
        <v>2</v>
      </c>
      <c r="D57" s="148">
        <v>2</v>
      </c>
      <c r="E57" s="156">
        <f t="shared" si="10"/>
        <v>1</v>
      </c>
      <c r="F57" s="169" t="s">
        <v>161</v>
      </c>
      <c r="G57" s="166">
        <v>2</v>
      </c>
      <c r="H57" s="127">
        <v>2</v>
      </c>
      <c r="I57" s="128">
        <f t="shared" si="0"/>
        <v>1</v>
      </c>
      <c r="J57" s="118" t="s">
        <v>108</v>
      </c>
    </row>
    <row r="58" spans="1:10" ht="48.75" thickBot="1" x14ac:dyDescent="0.3">
      <c r="A58" s="118" t="s">
        <v>41</v>
      </c>
      <c r="B58" s="154">
        <v>2</v>
      </c>
      <c r="C58" s="115">
        <v>2</v>
      </c>
      <c r="D58" s="148">
        <v>2</v>
      </c>
      <c r="E58" s="156">
        <f t="shared" si="10"/>
        <v>1</v>
      </c>
      <c r="F58" s="169" t="s">
        <v>233</v>
      </c>
      <c r="G58" s="166">
        <v>2</v>
      </c>
      <c r="H58" s="127">
        <v>2</v>
      </c>
      <c r="I58" s="128">
        <f t="shared" si="0"/>
        <v>1</v>
      </c>
      <c r="J58" s="118" t="s">
        <v>108</v>
      </c>
    </row>
    <row r="59" spans="1:10" ht="48.75" thickBot="1" x14ac:dyDescent="0.3">
      <c r="A59" s="118" t="s">
        <v>42</v>
      </c>
      <c r="B59" s="154">
        <v>2</v>
      </c>
      <c r="C59" s="115">
        <v>2</v>
      </c>
      <c r="D59" s="148">
        <v>2</v>
      </c>
      <c r="E59" s="156">
        <f t="shared" si="10"/>
        <v>1</v>
      </c>
      <c r="F59" s="169" t="s">
        <v>234</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9.5" customHeight="1" thickBot="1" x14ac:dyDescent="0.3">
      <c r="A61" s="118" t="s">
        <v>43</v>
      </c>
      <c r="B61" s="154">
        <v>2</v>
      </c>
      <c r="C61" s="126">
        <v>2</v>
      </c>
      <c r="D61" s="148">
        <v>2</v>
      </c>
      <c r="E61" s="156">
        <f t="shared" ref="E61:E62" si="11">(D61/B61)</f>
        <v>1</v>
      </c>
      <c r="F61" s="169" t="s">
        <v>162</v>
      </c>
      <c r="G61" s="166">
        <v>2</v>
      </c>
      <c r="H61" s="127">
        <v>2</v>
      </c>
      <c r="I61" s="128">
        <f t="shared" si="0"/>
        <v>1</v>
      </c>
      <c r="J61" s="118" t="s">
        <v>112</v>
      </c>
    </row>
    <row r="62" spans="1:10" ht="36.75" thickBot="1" x14ac:dyDescent="0.3">
      <c r="A62" s="118" t="s">
        <v>44</v>
      </c>
      <c r="B62" s="154">
        <v>2</v>
      </c>
      <c r="C62" s="126">
        <v>2</v>
      </c>
      <c r="D62" s="148">
        <v>2</v>
      </c>
      <c r="E62" s="156">
        <f t="shared" si="11"/>
        <v>1</v>
      </c>
      <c r="F62" s="169" t="s">
        <v>235</v>
      </c>
      <c r="G62" s="166">
        <v>2</v>
      </c>
      <c r="H62" s="127">
        <v>2</v>
      </c>
      <c r="I62" s="128">
        <f t="shared" si="0"/>
        <v>1</v>
      </c>
      <c r="J62" s="118" t="s">
        <v>956</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136">
        <f>SUM(G64:G65)</f>
        <v>4</v>
      </c>
      <c r="H63" s="136">
        <f>SUM(H64:H65)</f>
        <v>4</v>
      </c>
      <c r="I63" s="138">
        <f t="shared" si="0"/>
        <v>1</v>
      </c>
      <c r="J63" s="136" t="str">
        <f>IF(I63&gt;=0.5,"Đạt","Không đạt")</f>
        <v>Đạt</v>
      </c>
    </row>
    <row r="64" spans="1:10" ht="84.75" thickBot="1" x14ac:dyDescent="0.3">
      <c r="A64" s="121" t="s">
        <v>45</v>
      </c>
      <c r="B64" s="154">
        <v>2</v>
      </c>
      <c r="C64" s="126">
        <v>2</v>
      </c>
      <c r="D64" s="148">
        <v>2</v>
      </c>
      <c r="E64" s="156">
        <f t="shared" ref="E64:E65" si="12">(D64/B64)</f>
        <v>1</v>
      </c>
      <c r="F64" s="169" t="s">
        <v>164</v>
      </c>
      <c r="G64" s="166">
        <v>2</v>
      </c>
      <c r="H64" s="127">
        <v>2</v>
      </c>
      <c r="I64" s="128">
        <f t="shared" si="0"/>
        <v>1</v>
      </c>
      <c r="J64" s="118" t="s">
        <v>971</v>
      </c>
    </row>
    <row r="65" spans="1:10" ht="108.75" thickBot="1" x14ac:dyDescent="0.3">
      <c r="A65" s="121" t="s">
        <v>46</v>
      </c>
      <c r="B65" s="154">
        <v>2</v>
      </c>
      <c r="C65" s="126">
        <v>2</v>
      </c>
      <c r="D65" s="148">
        <v>2</v>
      </c>
      <c r="E65" s="156">
        <f t="shared" si="12"/>
        <v>1</v>
      </c>
      <c r="F65" s="169" t="s">
        <v>184</v>
      </c>
      <c r="G65" s="166">
        <v>2</v>
      </c>
      <c r="H65" s="127">
        <v>2</v>
      </c>
      <c r="I65" s="128">
        <f t="shared" si="0"/>
        <v>1</v>
      </c>
      <c r="J65" s="226" t="s">
        <v>993</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133">
        <f>SUM(G67,G72,G75)</f>
        <v>7</v>
      </c>
      <c r="H66" s="133">
        <f>SUM(H67,H72,H75)</f>
        <v>7</v>
      </c>
      <c r="I66" s="134">
        <f t="shared" si="0"/>
        <v>0.4375</v>
      </c>
      <c r="J66" s="152" t="str">
        <f>IF(I66&gt;=0.5,"Đạt","Không đạt")</f>
        <v>Không đạt</v>
      </c>
    </row>
    <row r="67" spans="1:10" s="129" customFormat="1" ht="32.25" thickBot="1" x14ac:dyDescent="0.3">
      <c r="A67" s="140" t="s">
        <v>48</v>
      </c>
      <c r="B67" s="136">
        <f>SUM(B68:B71)</f>
        <v>8</v>
      </c>
      <c r="C67" s="136">
        <f>SUM(C68:C71)</f>
        <v>8</v>
      </c>
      <c r="D67" s="136">
        <f>SUM(D68:D71)</f>
        <v>5</v>
      </c>
      <c r="E67" s="137">
        <f>(D67/B67)</f>
        <v>0.625</v>
      </c>
      <c r="F67" s="136" t="str">
        <f>IF(E67&gt;=0.5,"Đạt","Không đạt")</f>
        <v>Đạt</v>
      </c>
      <c r="G67" s="136">
        <f>SUM(G68:G71)</f>
        <v>3</v>
      </c>
      <c r="H67" s="136">
        <f>SUM(H68:H71)</f>
        <v>3</v>
      </c>
      <c r="I67" s="138">
        <f t="shared" si="0"/>
        <v>0.375</v>
      </c>
      <c r="J67" s="136" t="str">
        <f>IF(I67&gt;=0.5,"Đạt","Không đạt")</f>
        <v>Không đạt</v>
      </c>
    </row>
    <row r="68" spans="1:10" ht="72.75" thickBot="1" x14ac:dyDescent="0.3">
      <c r="A68" s="121" t="s">
        <v>49</v>
      </c>
      <c r="B68" s="154">
        <v>2</v>
      </c>
      <c r="C68" s="126">
        <v>2</v>
      </c>
      <c r="D68" s="148">
        <v>2</v>
      </c>
      <c r="E68" s="156">
        <f t="shared" ref="E68:E71" si="13">(D68/B68)</f>
        <v>1</v>
      </c>
      <c r="F68" s="169" t="s">
        <v>165</v>
      </c>
      <c r="G68" s="166">
        <v>2</v>
      </c>
      <c r="H68" s="127">
        <v>2</v>
      </c>
      <c r="I68" s="128">
        <f t="shared" si="0"/>
        <v>1</v>
      </c>
      <c r="J68" s="118" t="s">
        <v>531</v>
      </c>
    </row>
    <row r="69" spans="1:10" ht="27.6" customHeight="1" thickBot="1" x14ac:dyDescent="0.3">
      <c r="A69" s="121" t="s">
        <v>50</v>
      </c>
      <c r="B69" s="154">
        <v>2</v>
      </c>
      <c r="C69" s="126">
        <v>2</v>
      </c>
      <c r="D69" s="148">
        <v>0</v>
      </c>
      <c r="E69" s="156">
        <f t="shared" si="13"/>
        <v>0</v>
      </c>
      <c r="F69" s="169"/>
      <c r="G69" s="166">
        <v>0</v>
      </c>
      <c r="H69" s="127">
        <v>0</v>
      </c>
      <c r="I69" s="128">
        <f t="shared" si="0"/>
        <v>0</v>
      </c>
      <c r="J69" s="291" t="s">
        <v>596</v>
      </c>
    </row>
    <row r="70" spans="1:10" ht="48.75" thickBot="1" x14ac:dyDescent="0.3">
      <c r="A70" s="121" t="s">
        <v>51</v>
      </c>
      <c r="B70" s="154">
        <v>2</v>
      </c>
      <c r="C70" s="126">
        <v>2</v>
      </c>
      <c r="D70" s="148">
        <v>2</v>
      </c>
      <c r="E70" s="156">
        <f t="shared" si="13"/>
        <v>1</v>
      </c>
      <c r="F70" s="169" t="s">
        <v>117</v>
      </c>
      <c r="G70" s="166">
        <v>1</v>
      </c>
      <c r="H70" s="127">
        <v>1</v>
      </c>
      <c r="I70" s="128">
        <f t="shared" si="0"/>
        <v>0.5</v>
      </c>
      <c r="J70" s="226" t="s">
        <v>836</v>
      </c>
    </row>
    <row r="71" spans="1:10" ht="72.75" thickBot="1" x14ac:dyDescent="0.3">
      <c r="A71" s="121" t="s">
        <v>52</v>
      </c>
      <c r="B71" s="154">
        <v>2</v>
      </c>
      <c r="C71" s="126">
        <v>2</v>
      </c>
      <c r="D71" s="148">
        <v>1</v>
      </c>
      <c r="E71" s="156">
        <f t="shared" si="13"/>
        <v>0.5</v>
      </c>
      <c r="F71" s="169" t="s">
        <v>236</v>
      </c>
      <c r="G71" s="166">
        <v>0</v>
      </c>
      <c r="H71" s="127">
        <v>0</v>
      </c>
      <c r="I71" s="128">
        <f t="shared" si="0"/>
        <v>0</v>
      </c>
      <c r="J71" s="118" t="s">
        <v>627</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98" t="s">
        <v>277</v>
      </c>
      <c r="G73" s="166">
        <v>2</v>
      </c>
      <c r="H73" s="127">
        <v>2</v>
      </c>
      <c r="I73" s="128">
        <f t="shared" si="0"/>
        <v>1</v>
      </c>
      <c r="J73" s="118" t="s">
        <v>611</v>
      </c>
    </row>
    <row r="74" spans="1:10" ht="36.75" thickBot="1" x14ac:dyDescent="0.3">
      <c r="A74" s="121" t="s">
        <v>54</v>
      </c>
      <c r="B74" s="154">
        <v>2</v>
      </c>
      <c r="C74" s="126">
        <v>2</v>
      </c>
      <c r="D74" s="148">
        <v>0</v>
      </c>
      <c r="E74" s="156">
        <f t="shared" si="14"/>
        <v>0</v>
      </c>
      <c r="F74" s="163"/>
      <c r="G74" s="166">
        <v>0</v>
      </c>
      <c r="H74" s="127">
        <v>0</v>
      </c>
      <c r="I74" s="128">
        <f t="shared" si="0"/>
        <v>0</v>
      </c>
      <c r="J74" s="227" t="s">
        <v>535</v>
      </c>
    </row>
    <row r="75" spans="1:10" s="129" customFormat="1" ht="32.25" thickBot="1" x14ac:dyDescent="0.3">
      <c r="A75" s="140" t="s">
        <v>62</v>
      </c>
      <c r="B75" s="136">
        <f>SUM(B76:B77)</f>
        <v>4</v>
      </c>
      <c r="C75" s="136">
        <f>SUM(C76:C77)</f>
        <v>4</v>
      </c>
      <c r="D75" s="136">
        <f>SUM(D76:D77)</f>
        <v>4</v>
      </c>
      <c r="E75" s="137">
        <f>(D75/B75)</f>
        <v>1</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84" t="s">
        <v>207</v>
      </c>
      <c r="G76" s="166">
        <v>2</v>
      </c>
      <c r="H76" s="127">
        <v>2</v>
      </c>
      <c r="I76" s="128">
        <f t="shared" si="0"/>
        <v>1</v>
      </c>
      <c r="J76" s="118" t="s">
        <v>207</v>
      </c>
    </row>
    <row r="77" spans="1:10" ht="36.75" thickBot="1" x14ac:dyDescent="0.3">
      <c r="A77" s="121" t="s">
        <v>56</v>
      </c>
      <c r="B77" s="154">
        <v>2</v>
      </c>
      <c r="C77" s="126">
        <v>2</v>
      </c>
      <c r="D77" s="148">
        <v>2</v>
      </c>
      <c r="E77" s="156">
        <f t="shared" si="15"/>
        <v>1</v>
      </c>
      <c r="F77" s="169" t="s">
        <v>239</v>
      </c>
      <c r="G77" s="166">
        <v>0</v>
      </c>
      <c r="H77" s="127">
        <v>0</v>
      </c>
      <c r="I77" s="128">
        <f t="shared" si="0"/>
        <v>0</v>
      </c>
      <c r="J77" s="227" t="s">
        <v>536</v>
      </c>
    </row>
    <row r="78" spans="1:10" ht="16.5" thickBot="1" x14ac:dyDescent="0.3">
      <c r="A78" s="122" t="s">
        <v>57</v>
      </c>
      <c r="B78" s="153">
        <f>SUM(B16,B30,B66)</f>
        <v>88</v>
      </c>
      <c r="C78" s="117">
        <f>SUM(C16,C30,C66)</f>
        <v>88</v>
      </c>
      <c r="D78" s="124">
        <f>SUM(D16,D30,D66)</f>
        <v>80</v>
      </c>
      <c r="E78" s="164">
        <f>(D78/B78)</f>
        <v>0.90909090909090906</v>
      </c>
      <c r="F78" s="115"/>
      <c r="G78" s="165">
        <f>SUM(G16,G30,G66)</f>
        <v>66</v>
      </c>
      <c r="H78" s="124">
        <f>SUM(H16,H30,H66)</f>
        <v>66</v>
      </c>
      <c r="I78" s="164">
        <f t="shared" si="0"/>
        <v>0.75</v>
      </c>
      <c r="J78" s="115"/>
    </row>
    <row r="79" spans="1:10" ht="16.5" thickBot="1" x14ac:dyDescent="0.3">
      <c r="A79" s="122" t="s">
        <v>58</v>
      </c>
      <c r="B79" s="153">
        <v>100</v>
      </c>
      <c r="C79" s="117">
        <f>(C78*B79)/B78</f>
        <v>100</v>
      </c>
      <c r="D79" s="125">
        <f>(D78*B79)/B78</f>
        <v>90.909090909090907</v>
      </c>
      <c r="E79" s="164">
        <f>(D79/B79)</f>
        <v>0.90909090909090906</v>
      </c>
      <c r="F79" s="115"/>
      <c r="G79" s="167">
        <f>(G78/B78)*100</f>
        <v>75</v>
      </c>
      <c r="H79" s="125">
        <f>(H78*B79)/B78</f>
        <v>75</v>
      </c>
      <c r="I79" s="164">
        <f t="shared" si="0"/>
        <v>0.75</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1152</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4" zoomScale="115" zoomScaleNormal="115" workbookViewId="0">
      <selection activeCell="F87" sqref="F87"/>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1.7109375" style="112" customWidth="1"/>
    <col min="10" max="10" width="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644</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1" t="s">
        <v>82</v>
      </c>
      <c r="B11" s="231"/>
      <c r="C11" s="231"/>
      <c r="D11" s="231"/>
      <c r="E11" s="231"/>
      <c r="F11" s="231"/>
      <c r="G11" s="231"/>
      <c r="H11" s="231"/>
      <c r="I11" s="231"/>
      <c r="J11" s="231"/>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19</v>
      </c>
      <c r="E16" s="134">
        <f>(D16/B16)</f>
        <v>0.95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645</v>
      </c>
      <c r="B18" s="154">
        <v>2</v>
      </c>
      <c r="C18" s="115">
        <v>2</v>
      </c>
      <c r="D18" s="148">
        <v>2</v>
      </c>
      <c r="E18" s="156">
        <f>(D18/B18)</f>
        <v>1</v>
      </c>
      <c r="F18" s="163" t="s">
        <v>646</v>
      </c>
      <c r="G18" s="166">
        <v>2</v>
      </c>
      <c r="H18" s="127">
        <v>2</v>
      </c>
      <c r="I18" s="128">
        <f t="shared" si="0"/>
        <v>1</v>
      </c>
      <c r="J18" s="183" t="s">
        <v>658</v>
      </c>
    </row>
    <row r="19" spans="1:10" ht="36.75" thickBot="1" x14ac:dyDescent="0.3">
      <c r="A19" s="118" t="s">
        <v>7</v>
      </c>
      <c r="B19" s="154">
        <v>2</v>
      </c>
      <c r="C19" s="115">
        <v>2</v>
      </c>
      <c r="D19" s="148">
        <v>2</v>
      </c>
      <c r="E19" s="156">
        <f t="shared" ref="E19:E23" si="1">(D19/B19)</f>
        <v>1</v>
      </c>
      <c r="F19" s="163" t="s">
        <v>647</v>
      </c>
      <c r="G19" s="166">
        <v>2</v>
      </c>
      <c r="H19" s="127">
        <v>2</v>
      </c>
      <c r="I19" s="128">
        <f t="shared" si="0"/>
        <v>1</v>
      </c>
      <c r="J19" s="118" t="s">
        <v>517</v>
      </c>
    </row>
    <row r="20" spans="1:10" ht="36.75" thickBot="1" x14ac:dyDescent="0.3">
      <c r="A20" s="118" t="s">
        <v>8</v>
      </c>
      <c r="B20" s="154">
        <v>2</v>
      </c>
      <c r="C20" s="115">
        <v>2</v>
      </c>
      <c r="D20" s="148">
        <v>2</v>
      </c>
      <c r="E20" s="156">
        <f t="shared" si="1"/>
        <v>1</v>
      </c>
      <c r="F20" s="163" t="s">
        <v>647</v>
      </c>
      <c r="G20" s="166">
        <v>2</v>
      </c>
      <c r="H20" s="127">
        <v>2</v>
      </c>
      <c r="I20" s="128">
        <f t="shared" si="0"/>
        <v>1</v>
      </c>
      <c r="J20" s="118" t="s">
        <v>517</v>
      </c>
    </row>
    <row r="21" spans="1:10" ht="60.75" thickBot="1" x14ac:dyDescent="0.3">
      <c r="A21" s="118" t="s">
        <v>9</v>
      </c>
      <c r="B21" s="154">
        <v>2</v>
      </c>
      <c r="C21" s="115">
        <v>2</v>
      </c>
      <c r="D21" s="148">
        <v>2</v>
      </c>
      <c r="E21" s="156">
        <f t="shared" si="1"/>
        <v>1</v>
      </c>
      <c r="F21" s="163"/>
      <c r="G21" s="166">
        <v>2</v>
      </c>
      <c r="H21" s="127">
        <v>2</v>
      </c>
      <c r="I21" s="128">
        <f t="shared" si="0"/>
        <v>1</v>
      </c>
      <c r="J21" s="118" t="s">
        <v>518</v>
      </c>
    </row>
    <row r="22" spans="1:10" ht="36.75" thickBot="1" x14ac:dyDescent="0.3">
      <c r="A22" s="118" t="s">
        <v>10</v>
      </c>
      <c r="B22" s="154">
        <v>2</v>
      </c>
      <c r="C22" s="115">
        <v>2</v>
      </c>
      <c r="D22" s="148">
        <v>2</v>
      </c>
      <c r="E22" s="156">
        <f t="shared" si="1"/>
        <v>1</v>
      </c>
      <c r="F22" s="163" t="s">
        <v>647</v>
      </c>
      <c r="G22" s="166">
        <v>2</v>
      </c>
      <c r="H22" s="127">
        <v>2</v>
      </c>
      <c r="I22" s="128">
        <f t="shared" si="0"/>
        <v>1</v>
      </c>
      <c r="J22" s="118" t="s">
        <v>519</v>
      </c>
    </row>
    <row r="23" spans="1:10" ht="48.75" thickBot="1" x14ac:dyDescent="0.3">
      <c r="A23" s="118" t="s">
        <v>11</v>
      </c>
      <c r="B23" s="154">
        <v>2</v>
      </c>
      <c r="C23" s="115">
        <v>2</v>
      </c>
      <c r="D23" s="148">
        <v>2</v>
      </c>
      <c r="E23" s="156">
        <f t="shared" si="1"/>
        <v>1</v>
      </c>
      <c r="F23" s="163" t="s">
        <v>647</v>
      </c>
      <c r="G23" s="166">
        <v>0</v>
      </c>
      <c r="H23" s="127">
        <v>0</v>
      </c>
      <c r="I23" s="128">
        <f t="shared" si="0"/>
        <v>0</v>
      </c>
      <c r="J23" s="227"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1</v>
      </c>
      <c r="E25" s="156">
        <f t="shared" ref="E25:E26" si="2">(D25/B25)</f>
        <v>0.5</v>
      </c>
      <c r="F25" s="49" t="s">
        <v>648</v>
      </c>
      <c r="G25" s="166">
        <v>0</v>
      </c>
      <c r="H25" s="127">
        <v>0</v>
      </c>
      <c r="I25" s="128">
        <f t="shared" si="0"/>
        <v>0</v>
      </c>
      <c r="J25" s="118" t="s">
        <v>638</v>
      </c>
    </row>
    <row r="26" spans="1:10" ht="64.5" thickBot="1" x14ac:dyDescent="0.3">
      <c r="A26" s="116" t="s">
        <v>13</v>
      </c>
      <c r="B26" s="154">
        <v>2</v>
      </c>
      <c r="C26" s="115">
        <v>2</v>
      </c>
      <c r="D26" s="148">
        <v>2</v>
      </c>
      <c r="E26" s="156">
        <f t="shared" si="2"/>
        <v>1</v>
      </c>
      <c r="F26" s="163"/>
      <c r="G26" s="166">
        <v>2</v>
      </c>
      <c r="H26" s="127">
        <v>2</v>
      </c>
      <c r="I26" s="128">
        <f t="shared" si="0"/>
        <v>1</v>
      </c>
      <c r="J26" s="118" t="s">
        <v>994</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163"/>
      <c r="G28" s="166">
        <v>2</v>
      </c>
      <c r="H28" s="127">
        <v>2</v>
      </c>
      <c r="I28" s="128">
        <f t="shared" si="0"/>
        <v>1</v>
      </c>
      <c r="J28" s="118" t="s">
        <v>624</v>
      </c>
    </row>
    <row r="29" spans="1:10" ht="40.5" thickBot="1" x14ac:dyDescent="0.3">
      <c r="A29" s="116" t="s">
        <v>16</v>
      </c>
      <c r="B29" s="154">
        <v>2</v>
      </c>
      <c r="C29" s="115">
        <v>2</v>
      </c>
      <c r="D29" s="148">
        <v>2</v>
      </c>
      <c r="E29" s="156">
        <f t="shared" si="3"/>
        <v>1</v>
      </c>
      <c r="F29" s="163"/>
      <c r="G29" s="166">
        <v>2</v>
      </c>
      <c r="H29" s="127">
        <v>2</v>
      </c>
      <c r="I29" s="128">
        <f t="shared" si="0"/>
        <v>1</v>
      </c>
      <c r="J29" s="118" t="s">
        <v>659</v>
      </c>
    </row>
    <row r="30" spans="1:10" s="129" customFormat="1" ht="32.25" thickBot="1" x14ac:dyDescent="0.3">
      <c r="A30" s="132" t="s">
        <v>17</v>
      </c>
      <c r="B30" s="133">
        <f>SUM(B31,B34,B41,B46,B49,B52,B55,B60,B63)</f>
        <v>52</v>
      </c>
      <c r="C30" s="133">
        <f>SUM(C31,C34,C41,C46,C49,C52,C55,C60,C63)</f>
        <v>52</v>
      </c>
      <c r="D30" s="133">
        <f>SUM(D31,D34,D41,D46,D49,D52,D55,D60,D63)</f>
        <v>44</v>
      </c>
      <c r="E30" s="134">
        <f>(D30/B30)</f>
        <v>0.84615384615384615</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06"/>
      <c r="G32" s="166">
        <v>2</v>
      </c>
      <c r="H32" s="127">
        <v>2</v>
      </c>
      <c r="I32" s="128">
        <f t="shared" si="0"/>
        <v>1</v>
      </c>
      <c r="J32" s="118" t="s">
        <v>660</v>
      </c>
    </row>
    <row r="33" spans="1:10" ht="28.5" thickBot="1" x14ac:dyDescent="0.3">
      <c r="A33" s="118" t="s">
        <v>20</v>
      </c>
      <c r="B33" s="154">
        <v>2</v>
      </c>
      <c r="C33" s="115">
        <v>2</v>
      </c>
      <c r="D33" s="148">
        <v>2</v>
      </c>
      <c r="E33" s="156">
        <f t="shared" si="4"/>
        <v>1</v>
      </c>
      <c r="F33" s="163" t="s">
        <v>649</v>
      </c>
      <c r="G33" s="166">
        <v>2</v>
      </c>
      <c r="H33" s="127">
        <v>2</v>
      </c>
      <c r="I33" s="128">
        <f t="shared" si="0"/>
        <v>1</v>
      </c>
      <c r="J33" s="118" t="s">
        <v>562</v>
      </c>
    </row>
    <row r="34" spans="1:10" s="129" customFormat="1" ht="32.25" thickBot="1" x14ac:dyDescent="0.3">
      <c r="A34" s="135" t="s">
        <v>21</v>
      </c>
      <c r="B34" s="136">
        <f>SUM(B35:B40)</f>
        <v>12</v>
      </c>
      <c r="C34" s="136">
        <f>SUM(C35:C40)</f>
        <v>12</v>
      </c>
      <c r="D34" s="136">
        <f>SUM(D35:D40)</f>
        <v>11</v>
      </c>
      <c r="E34" s="137">
        <f>(D34/B34)</f>
        <v>0.91666666666666663</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63" t="s">
        <v>650</v>
      </c>
      <c r="G35" s="166">
        <v>2</v>
      </c>
      <c r="H35" s="127">
        <v>2</v>
      </c>
      <c r="I35" s="128">
        <f t="shared" si="0"/>
        <v>1</v>
      </c>
      <c r="J35" s="118" t="s">
        <v>94</v>
      </c>
    </row>
    <row r="36" spans="1:10" ht="36.75" thickBot="1" x14ac:dyDescent="0.3">
      <c r="A36" s="118" t="s">
        <v>23</v>
      </c>
      <c r="B36" s="154">
        <v>2</v>
      </c>
      <c r="C36" s="115">
        <v>2</v>
      </c>
      <c r="D36" s="148">
        <v>2</v>
      </c>
      <c r="E36" s="156">
        <f t="shared" si="5"/>
        <v>1</v>
      </c>
      <c r="F36" s="163" t="s">
        <v>650</v>
      </c>
      <c r="G36" s="166">
        <v>2</v>
      </c>
      <c r="H36" s="127">
        <v>2</v>
      </c>
      <c r="I36" s="128">
        <f t="shared" si="0"/>
        <v>1</v>
      </c>
      <c r="J36" s="118" t="s">
        <v>95</v>
      </c>
    </row>
    <row r="37" spans="1:10" ht="48.75" thickBot="1" x14ac:dyDescent="0.3">
      <c r="A37" s="118" t="s">
        <v>24</v>
      </c>
      <c r="B37" s="154">
        <v>2</v>
      </c>
      <c r="C37" s="115">
        <v>2</v>
      </c>
      <c r="D37" s="148">
        <v>2</v>
      </c>
      <c r="E37" s="156">
        <f t="shared" si="5"/>
        <v>1</v>
      </c>
      <c r="F37" s="163" t="s">
        <v>650</v>
      </c>
      <c r="G37" s="166">
        <v>2</v>
      </c>
      <c r="H37" s="127">
        <v>2</v>
      </c>
      <c r="I37" s="128">
        <f t="shared" si="0"/>
        <v>1</v>
      </c>
      <c r="J37" s="118" t="s">
        <v>152</v>
      </c>
    </row>
    <row r="38" spans="1:10" ht="36.75" thickBot="1" x14ac:dyDescent="0.3">
      <c r="A38" s="118" t="s">
        <v>25</v>
      </c>
      <c r="B38" s="154">
        <v>2</v>
      </c>
      <c r="C38" s="115">
        <v>2</v>
      </c>
      <c r="D38" s="148">
        <v>2</v>
      </c>
      <c r="E38" s="156">
        <f t="shared" si="5"/>
        <v>1</v>
      </c>
      <c r="F38" s="163" t="s">
        <v>650</v>
      </c>
      <c r="G38" s="166">
        <v>2</v>
      </c>
      <c r="H38" s="127">
        <v>2</v>
      </c>
      <c r="I38" s="128">
        <f t="shared" si="0"/>
        <v>1</v>
      </c>
      <c r="J38" s="118" t="s">
        <v>469</v>
      </c>
    </row>
    <row r="39" spans="1:10" ht="24.75" thickBot="1" x14ac:dyDescent="0.3">
      <c r="A39" s="118" t="s">
        <v>26</v>
      </c>
      <c r="B39" s="154">
        <v>2</v>
      </c>
      <c r="C39" s="115">
        <v>2</v>
      </c>
      <c r="D39" s="148">
        <v>2</v>
      </c>
      <c r="E39" s="156">
        <f t="shared" si="5"/>
        <v>1</v>
      </c>
      <c r="F39" s="163" t="s">
        <v>650</v>
      </c>
      <c r="G39" s="166">
        <v>0</v>
      </c>
      <c r="H39" s="127">
        <v>0</v>
      </c>
      <c r="I39" s="128">
        <f t="shared" si="0"/>
        <v>0</v>
      </c>
      <c r="J39" s="227" t="s">
        <v>992</v>
      </c>
    </row>
    <row r="40" spans="1:10" ht="60.75" thickBot="1" x14ac:dyDescent="0.3">
      <c r="A40" s="118" t="s">
        <v>27</v>
      </c>
      <c r="B40" s="154">
        <v>2</v>
      </c>
      <c r="C40" s="115">
        <v>2</v>
      </c>
      <c r="D40" s="148">
        <v>1</v>
      </c>
      <c r="E40" s="156">
        <f t="shared" si="5"/>
        <v>0.5</v>
      </c>
      <c r="F40" s="163" t="s">
        <v>650</v>
      </c>
      <c r="G40" s="166">
        <v>2</v>
      </c>
      <c r="H40" s="127">
        <v>2</v>
      </c>
      <c r="I40" s="128">
        <f t="shared" si="0"/>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3" t="s">
        <v>650</v>
      </c>
      <c r="G42" s="166">
        <v>2</v>
      </c>
      <c r="H42" s="127">
        <v>2</v>
      </c>
      <c r="I42" s="128">
        <f t="shared" si="0"/>
        <v>1</v>
      </c>
      <c r="J42" s="118" t="s">
        <v>512</v>
      </c>
    </row>
    <row r="43" spans="1:10" ht="36.75" thickBot="1" x14ac:dyDescent="0.3">
      <c r="A43" s="118" t="s">
        <v>30</v>
      </c>
      <c r="B43" s="154">
        <v>2</v>
      </c>
      <c r="C43" s="115">
        <v>2</v>
      </c>
      <c r="D43" s="148">
        <v>2</v>
      </c>
      <c r="E43" s="156">
        <f t="shared" si="6"/>
        <v>1</v>
      </c>
      <c r="F43" s="163" t="s">
        <v>650</v>
      </c>
      <c r="G43" s="166">
        <v>2</v>
      </c>
      <c r="H43" s="127">
        <v>2</v>
      </c>
      <c r="I43" s="128">
        <f t="shared" si="0"/>
        <v>1</v>
      </c>
      <c r="J43" s="118" t="s">
        <v>525</v>
      </c>
    </row>
    <row r="44" spans="1:10" ht="48.75" thickBot="1" x14ac:dyDescent="0.3">
      <c r="A44" s="118" t="s">
        <v>31</v>
      </c>
      <c r="B44" s="154">
        <v>2</v>
      </c>
      <c r="C44" s="115">
        <v>2</v>
      </c>
      <c r="D44" s="148">
        <v>2</v>
      </c>
      <c r="E44" s="156">
        <f t="shared" si="6"/>
        <v>1</v>
      </c>
      <c r="F44" s="163" t="s">
        <v>650</v>
      </c>
      <c r="G44" s="166">
        <v>2</v>
      </c>
      <c r="H44" s="127">
        <v>2</v>
      </c>
      <c r="I44" s="128">
        <f t="shared" si="0"/>
        <v>1</v>
      </c>
      <c r="J44" s="118" t="s">
        <v>102</v>
      </c>
    </row>
    <row r="45" spans="1:10" ht="48.75" thickBot="1" x14ac:dyDescent="0.3">
      <c r="A45" s="118" t="s">
        <v>32</v>
      </c>
      <c r="B45" s="154">
        <v>2</v>
      </c>
      <c r="C45" s="115">
        <v>2</v>
      </c>
      <c r="D45" s="148">
        <v>2</v>
      </c>
      <c r="E45" s="156">
        <f t="shared" si="6"/>
        <v>1</v>
      </c>
      <c r="F45" s="163"/>
      <c r="G45" s="166">
        <v>2</v>
      </c>
      <c r="H45" s="127">
        <v>2</v>
      </c>
      <c r="I45" s="128">
        <f t="shared" si="0"/>
        <v>1</v>
      </c>
      <c r="J45" s="118" t="s">
        <v>102</v>
      </c>
    </row>
    <row r="46" spans="1:10" s="129" customFormat="1" ht="48" thickBot="1" x14ac:dyDescent="0.3">
      <c r="A46" s="135" t="s">
        <v>66</v>
      </c>
      <c r="B46" s="136">
        <f>SUM(B47:B48)</f>
        <v>4</v>
      </c>
      <c r="C46" s="136">
        <f>SUM(C47:C48)</f>
        <v>4</v>
      </c>
      <c r="D46" s="136">
        <f>SUM(D47:D48)</f>
        <v>2</v>
      </c>
      <c r="E46" s="137">
        <f>(D46/B46)</f>
        <v>0.5</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1</v>
      </c>
      <c r="E47" s="156">
        <f t="shared" ref="E47:E48" si="7">(D47/B47)</f>
        <v>0.5</v>
      </c>
      <c r="F47" s="163"/>
      <c r="G47" s="166">
        <v>2</v>
      </c>
      <c r="H47" s="127">
        <v>2</v>
      </c>
      <c r="I47" s="128">
        <f t="shared" si="0"/>
        <v>1</v>
      </c>
      <c r="J47" s="179" t="s">
        <v>513</v>
      </c>
    </row>
    <row r="48" spans="1:10" ht="60.75" thickBot="1" x14ac:dyDescent="0.3">
      <c r="A48" s="118" t="s">
        <v>34</v>
      </c>
      <c r="B48" s="154">
        <v>2</v>
      </c>
      <c r="C48" s="115">
        <v>2</v>
      </c>
      <c r="D48" s="148">
        <v>1</v>
      </c>
      <c r="E48" s="156">
        <f t="shared" si="7"/>
        <v>0.5</v>
      </c>
      <c r="F48" s="163"/>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63"/>
      <c r="G50" s="166">
        <v>2</v>
      </c>
      <c r="H50" s="127">
        <v>2</v>
      </c>
      <c r="I50" s="128">
        <f t="shared" si="0"/>
        <v>1</v>
      </c>
      <c r="J50" s="118" t="s">
        <v>159</v>
      </c>
    </row>
    <row r="51" spans="1:10" ht="28.5" thickBot="1" x14ac:dyDescent="0.3">
      <c r="A51" s="116" t="s">
        <v>36</v>
      </c>
      <c r="B51" s="154">
        <v>2</v>
      </c>
      <c r="C51" s="115">
        <v>2</v>
      </c>
      <c r="D51" s="148">
        <v>2</v>
      </c>
      <c r="E51" s="156">
        <f t="shared" si="8"/>
        <v>1</v>
      </c>
      <c r="F51" s="163"/>
      <c r="G51" s="166">
        <v>1</v>
      </c>
      <c r="H51" s="127">
        <v>1</v>
      </c>
      <c r="I51" s="128">
        <f t="shared" si="0"/>
        <v>0.5</v>
      </c>
      <c r="J51" s="118" t="s">
        <v>570</v>
      </c>
    </row>
    <row r="52" spans="1:10" s="129" customFormat="1" ht="48" thickBot="1" x14ac:dyDescent="0.3">
      <c r="A52" s="135" t="s">
        <v>67</v>
      </c>
      <c r="B52" s="136">
        <f>SUM(B53:B54)</f>
        <v>4</v>
      </c>
      <c r="C52" s="136">
        <f>SUM(C53:C54)</f>
        <v>4</v>
      </c>
      <c r="D52" s="136">
        <f>SUM(D53:D54)</f>
        <v>3</v>
      </c>
      <c r="E52" s="137">
        <f>(D52/B52)</f>
        <v>0.75</v>
      </c>
      <c r="F52" s="136" t="str">
        <f>IF(E52&gt;=0.5,"Đạt","Không đạt")</f>
        <v>Đạt</v>
      </c>
      <c r="G52" s="136">
        <f>SUM(G53:G54)</f>
        <v>4</v>
      </c>
      <c r="H52" s="136">
        <f>SUM(H53:H54)</f>
        <v>4</v>
      </c>
      <c r="I52" s="138">
        <f t="shared" si="0"/>
        <v>1</v>
      </c>
      <c r="J52" s="160" t="str">
        <f>IF(I52&gt;=0.5,"Đạt","Không đạt")</f>
        <v>Đạt</v>
      </c>
    </row>
    <row r="53" spans="1:10" ht="48.75" thickBot="1" x14ac:dyDescent="0.3">
      <c r="A53" s="118" t="s">
        <v>37</v>
      </c>
      <c r="B53" s="154">
        <v>2</v>
      </c>
      <c r="C53" s="115">
        <v>2</v>
      </c>
      <c r="D53" s="148">
        <v>1</v>
      </c>
      <c r="E53" s="156">
        <f t="shared" ref="E53:E54" si="9">(D53/B53)</f>
        <v>0.5</v>
      </c>
      <c r="G53" s="166">
        <v>2</v>
      </c>
      <c r="H53" s="127">
        <v>2</v>
      </c>
      <c r="I53" s="128">
        <f t="shared" si="0"/>
        <v>1</v>
      </c>
      <c r="J53" s="169" t="s">
        <v>661</v>
      </c>
    </row>
    <row r="54" spans="1:10" ht="60.75" thickBot="1" x14ac:dyDescent="0.3">
      <c r="A54" s="118" t="s">
        <v>38</v>
      </c>
      <c r="B54" s="154">
        <v>2</v>
      </c>
      <c r="C54" s="115">
        <v>2</v>
      </c>
      <c r="D54" s="148">
        <v>2</v>
      </c>
      <c r="E54" s="156">
        <f t="shared" si="9"/>
        <v>1</v>
      </c>
      <c r="F54" s="163" t="s">
        <v>651</v>
      </c>
      <c r="G54" s="166">
        <v>2</v>
      </c>
      <c r="H54" s="127">
        <v>2</v>
      </c>
      <c r="I54" s="128">
        <f t="shared" si="0"/>
        <v>1</v>
      </c>
      <c r="J54" s="169" t="s">
        <v>662</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37.5" thickBot="1" x14ac:dyDescent="0.3">
      <c r="A56" s="118" t="s">
        <v>39</v>
      </c>
      <c r="B56" s="154">
        <v>2</v>
      </c>
      <c r="C56" s="115">
        <v>2</v>
      </c>
      <c r="D56" s="148">
        <v>1</v>
      </c>
      <c r="E56" s="156">
        <f t="shared" ref="E56:E59" si="10">(D56/B56)</f>
        <v>0.5</v>
      </c>
      <c r="F56" s="163"/>
      <c r="G56" s="166">
        <v>2</v>
      </c>
      <c r="H56" s="127">
        <v>2</v>
      </c>
      <c r="I56" s="128">
        <f t="shared" si="0"/>
        <v>1</v>
      </c>
      <c r="J56" s="173" t="s">
        <v>995</v>
      </c>
    </row>
    <row r="57" spans="1:10" ht="60.75" thickBot="1" x14ac:dyDescent="0.3">
      <c r="A57" s="118" t="s">
        <v>40</v>
      </c>
      <c r="B57" s="154">
        <v>2</v>
      </c>
      <c r="C57" s="115">
        <v>2</v>
      </c>
      <c r="D57" s="148">
        <v>2</v>
      </c>
      <c r="E57" s="156">
        <f t="shared" si="10"/>
        <v>1</v>
      </c>
      <c r="F57" s="163" t="s">
        <v>652</v>
      </c>
      <c r="G57" s="166">
        <v>2</v>
      </c>
      <c r="H57" s="127">
        <v>2</v>
      </c>
      <c r="I57" s="128">
        <f t="shared" si="0"/>
        <v>1</v>
      </c>
      <c r="J57" s="169" t="s">
        <v>995</v>
      </c>
    </row>
    <row r="58" spans="1:10" ht="37.5" thickBot="1" x14ac:dyDescent="0.3">
      <c r="A58" s="118" t="s">
        <v>41</v>
      </c>
      <c r="B58" s="154">
        <v>2</v>
      </c>
      <c r="C58" s="115">
        <v>2</v>
      </c>
      <c r="D58" s="148">
        <v>1</v>
      </c>
      <c r="E58" s="156">
        <f t="shared" si="10"/>
        <v>0.5</v>
      </c>
      <c r="F58" s="163" t="s">
        <v>652</v>
      </c>
      <c r="G58" s="166">
        <v>2</v>
      </c>
      <c r="H58" s="127">
        <v>2</v>
      </c>
      <c r="I58" s="128">
        <f t="shared" si="0"/>
        <v>1</v>
      </c>
      <c r="J58" s="173" t="s">
        <v>995</v>
      </c>
    </row>
    <row r="59" spans="1:10" ht="72.75" thickBot="1" x14ac:dyDescent="0.3">
      <c r="A59" s="118" t="s">
        <v>42</v>
      </c>
      <c r="B59" s="154">
        <v>2</v>
      </c>
      <c r="C59" s="115">
        <v>2</v>
      </c>
      <c r="D59" s="148">
        <v>2</v>
      </c>
      <c r="E59" s="156">
        <f t="shared" si="10"/>
        <v>1</v>
      </c>
      <c r="F59" s="163" t="s">
        <v>652</v>
      </c>
      <c r="G59" s="166">
        <v>2</v>
      </c>
      <c r="H59" s="127">
        <v>2</v>
      </c>
      <c r="I59" s="128">
        <f t="shared" si="0"/>
        <v>1</v>
      </c>
      <c r="J59" s="179" t="s">
        <v>541</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63" t="s">
        <v>652</v>
      </c>
      <c r="G61" s="166">
        <v>2</v>
      </c>
      <c r="H61" s="127">
        <v>2</v>
      </c>
      <c r="I61" s="128">
        <f t="shared" si="0"/>
        <v>1</v>
      </c>
      <c r="J61" s="118" t="s">
        <v>112</v>
      </c>
    </row>
    <row r="62" spans="1:10" ht="36.75" thickBot="1" x14ac:dyDescent="0.3">
      <c r="A62" s="118" t="s">
        <v>44</v>
      </c>
      <c r="B62" s="154">
        <v>2</v>
      </c>
      <c r="C62" s="126">
        <v>2</v>
      </c>
      <c r="D62" s="148">
        <v>1</v>
      </c>
      <c r="E62" s="156">
        <f t="shared" si="11"/>
        <v>0.5</v>
      </c>
      <c r="F62" s="163"/>
      <c r="G62" s="166">
        <v>2</v>
      </c>
      <c r="H62" s="127">
        <v>2</v>
      </c>
      <c r="I62" s="128">
        <f t="shared" si="0"/>
        <v>1</v>
      </c>
      <c r="J62" s="118" t="s">
        <v>996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4</v>
      </c>
      <c r="H63" s="136">
        <f>SUM(H64:H65)</f>
        <v>4</v>
      </c>
      <c r="I63" s="138">
        <f t="shared" si="0"/>
        <v>1</v>
      </c>
      <c r="J63" s="136" t="str">
        <f>IF(I63&gt;=0.5,"Đạt","Không đạt")</f>
        <v>Đạt</v>
      </c>
    </row>
    <row r="64" spans="1:10" ht="84.75" thickBot="1" x14ac:dyDescent="0.3">
      <c r="A64" s="121" t="s">
        <v>45</v>
      </c>
      <c r="B64" s="154">
        <v>2</v>
      </c>
      <c r="C64" s="126">
        <v>2</v>
      </c>
      <c r="D64" s="148">
        <v>1</v>
      </c>
      <c r="E64" s="156">
        <f t="shared" ref="E64:E65" si="12">(D64/B64)</f>
        <v>0.5</v>
      </c>
      <c r="F64" s="163" t="s">
        <v>652</v>
      </c>
      <c r="G64" s="166">
        <v>2</v>
      </c>
      <c r="H64" s="127">
        <v>2</v>
      </c>
      <c r="I64" s="128">
        <f t="shared" si="0"/>
        <v>1</v>
      </c>
      <c r="J64" s="118" t="s">
        <v>971</v>
      </c>
    </row>
    <row r="65" spans="1:11" ht="108.75" thickBot="1" x14ac:dyDescent="0.3">
      <c r="A65" s="121" t="s">
        <v>46</v>
      </c>
      <c r="B65" s="154">
        <v>2</v>
      </c>
      <c r="C65" s="126">
        <v>2</v>
      </c>
      <c r="D65" s="148">
        <v>2</v>
      </c>
      <c r="E65" s="156">
        <f t="shared" si="12"/>
        <v>1</v>
      </c>
      <c r="F65" s="163" t="s">
        <v>653</v>
      </c>
      <c r="G65" s="166">
        <v>2</v>
      </c>
      <c r="H65" s="127">
        <v>2</v>
      </c>
      <c r="I65" s="128">
        <f t="shared" si="0"/>
        <v>1</v>
      </c>
      <c r="J65" s="226" t="s">
        <v>997</v>
      </c>
    </row>
    <row r="66" spans="1:11" s="129" customFormat="1" ht="63.75" thickBot="1" x14ac:dyDescent="0.3">
      <c r="A66" s="141" t="s">
        <v>47</v>
      </c>
      <c r="B66" s="133">
        <f>SUM(B67,B72,B75)</f>
        <v>16</v>
      </c>
      <c r="C66" s="133">
        <f>SUM(C67,C72,C75)</f>
        <v>16</v>
      </c>
      <c r="D66" s="133">
        <f>SUM(D67,D72,D75)</f>
        <v>12</v>
      </c>
      <c r="E66" s="134">
        <f>(D66/B66)</f>
        <v>0.75</v>
      </c>
      <c r="F66" s="152" t="str">
        <f>IF(E66&gt;=0.5,"Đạt","Không đạt")</f>
        <v>Đạt</v>
      </c>
      <c r="G66" s="133">
        <f>SUM(G67,G72,G75)</f>
        <v>12</v>
      </c>
      <c r="H66" s="133">
        <f>SUM(H67,H72,H75)</f>
        <v>12</v>
      </c>
      <c r="I66" s="134">
        <f t="shared" si="0"/>
        <v>0.75</v>
      </c>
      <c r="J66" s="152" t="str">
        <f>IF(I66&gt;=0.5,"Đạt","Không đạt")</f>
        <v>Đạt</v>
      </c>
    </row>
    <row r="67" spans="1:11" s="129" customFormat="1" ht="32.25" thickBot="1" x14ac:dyDescent="0.3">
      <c r="A67" s="140" t="s">
        <v>48</v>
      </c>
      <c r="B67" s="136">
        <f>SUM(B68:B71)</f>
        <v>8</v>
      </c>
      <c r="C67" s="136">
        <f>SUM(C68:C71)</f>
        <v>8</v>
      </c>
      <c r="D67" s="136">
        <f>SUM(D68:D71)</f>
        <v>7</v>
      </c>
      <c r="E67" s="137">
        <f>(D67/B67)</f>
        <v>0.875</v>
      </c>
      <c r="F67" s="136" t="str">
        <f>IF(E67&gt;=0.5,"Đạt","Không đạt")</f>
        <v>Đạt</v>
      </c>
      <c r="G67" s="136">
        <f>SUM(G68:G71)</f>
        <v>8</v>
      </c>
      <c r="H67" s="136">
        <f>SUM(H68:H71)</f>
        <v>8</v>
      </c>
      <c r="I67" s="138">
        <f t="shared" si="0"/>
        <v>1</v>
      </c>
      <c r="J67" s="136" t="str">
        <f>IF(I67&gt;=0.5,"Đạt","Không đạt")</f>
        <v>Đạt</v>
      </c>
    </row>
    <row r="68" spans="1:11" ht="72.75" thickBot="1" x14ac:dyDescent="0.3">
      <c r="A68" s="121" t="s">
        <v>49</v>
      </c>
      <c r="B68" s="154">
        <v>2</v>
      </c>
      <c r="C68" s="126">
        <v>2</v>
      </c>
      <c r="D68" s="148">
        <v>1</v>
      </c>
      <c r="E68" s="156">
        <f t="shared" ref="E68:E71" si="13">(D68/B68)</f>
        <v>0.5</v>
      </c>
      <c r="F68" s="163"/>
      <c r="G68" s="166">
        <v>2</v>
      </c>
      <c r="H68" s="127">
        <v>2</v>
      </c>
      <c r="I68" s="128">
        <f t="shared" si="0"/>
        <v>1</v>
      </c>
      <c r="J68" s="118" t="s">
        <v>531</v>
      </c>
    </row>
    <row r="69" spans="1:11" ht="24.75" thickBot="1" x14ac:dyDescent="0.3">
      <c r="A69" s="121" t="s">
        <v>50</v>
      </c>
      <c r="B69" s="154">
        <v>2</v>
      </c>
      <c r="C69" s="126">
        <v>2</v>
      </c>
      <c r="D69" s="148">
        <v>2</v>
      </c>
      <c r="E69" s="156">
        <f t="shared" si="13"/>
        <v>1</v>
      </c>
      <c r="F69" s="163" t="s">
        <v>654</v>
      </c>
      <c r="G69" s="166">
        <v>2</v>
      </c>
      <c r="H69" s="127">
        <v>2</v>
      </c>
      <c r="I69" s="128">
        <f t="shared" si="0"/>
        <v>1</v>
      </c>
      <c r="J69" s="118" t="s">
        <v>663</v>
      </c>
    </row>
    <row r="70" spans="1:11" ht="48.75" thickBot="1" x14ac:dyDescent="0.3">
      <c r="A70" s="121" t="s">
        <v>51</v>
      </c>
      <c r="B70" s="154">
        <v>2</v>
      </c>
      <c r="C70" s="126">
        <v>2</v>
      </c>
      <c r="D70" s="148">
        <v>2</v>
      </c>
      <c r="E70" s="156">
        <f t="shared" si="13"/>
        <v>1</v>
      </c>
      <c r="F70" s="163"/>
      <c r="G70" s="166">
        <v>2</v>
      </c>
      <c r="H70" s="127">
        <v>2</v>
      </c>
      <c r="I70" s="128">
        <f t="shared" si="0"/>
        <v>1</v>
      </c>
      <c r="J70" s="118" t="s">
        <v>998</v>
      </c>
    </row>
    <row r="71" spans="1:11" ht="72.75" thickBot="1" x14ac:dyDescent="0.3">
      <c r="A71" s="121" t="s">
        <v>52</v>
      </c>
      <c r="B71" s="154">
        <v>2</v>
      </c>
      <c r="C71" s="126">
        <v>2</v>
      </c>
      <c r="D71" s="148">
        <v>2</v>
      </c>
      <c r="E71" s="156">
        <f t="shared" si="13"/>
        <v>1</v>
      </c>
      <c r="F71" s="163" t="s">
        <v>655</v>
      </c>
      <c r="G71" s="166">
        <v>2</v>
      </c>
      <c r="H71" s="127">
        <v>2</v>
      </c>
      <c r="I71" s="128">
        <f t="shared" si="0"/>
        <v>1</v>
      </c>
      <c r="J71" s="118" t="s">
        <v>664</v>
      </c>
    </row>
    <row r="72" spans="1:11" s="129" customFormat="1" ht="48" thickBot="1" x14ac:dyDescent="0.3">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1" ht="60.75" thickBot="1" x14ac:dyDescent="0.3">
      <c r="A73" s="121" t="s">
        <v>53</v>
      </c>
      <c r="B73" s="154">
        <v>2</v>
      </c>
      <c r="C73" s="126">
        <v>2</v>
      </c>
      <c r="D73" s="148">
        <v>2</v>
      </c>
      <c r="E73" s="156">
        <f t="shared" ref="E73:E74" si="14">(D73/B73)</f>
        <v>1</v>
      </c>
      <c r="F73" s="163" t="s">
        <v>656</v>
      </c>
      <c r="G73" s="166">
        <v>2</v>
      </c>
      <c r="H73" s="127">
        <v>2</v>
      </c>
      <c r="I73" s="128">
        <f t="shared" si="0"/>
        <v>1</v>
      </c>
      <c r="J73" s="118" t="s">
        <v>999</v>
      </c>
    </row>
    <row r="74" spans="1:11" ht="36.75" thickBot="1" x14ac:dyDescent="0.3">
      <c r="A74" s="121" t="s">
        <v>54</v>
      </c>
      <c r="B74" s="154">
        <v>2</v>
      </c>
      <c r="C74" s="126">
        <v>2</v>
      </c>
      <c r="D74" s="148">
        <v>2</v>
      </c>
      <c r="E74" s="156">
        <f t="shared" si="14"/>
        <v>1</v>
      </c>
      <c r="F74" s="163" t="s">
        <v>657</v>
      </c>
      <c r="G74" s="166">
        <v>2</v>
      </c>
      <c r="H74" s="127">
        <v>2</v>
      </c>
      <c r="I74" s="128">
        <f t="shared" si="0"/>
        <v>1</v>
      </c>
      <c r="J74" s="118" t="s">
        <v>665</v>
      </c>
    </row>
    <row r="75" spans="1:11" s="129" customFormat="1" ht="32.25" thickBot="1" x14ac:dyDescent="0.3">
      <c r="A75" s="140" t="s">
        <v>62</v>
      </c>
      <c r="B75" s="136">
        <f>SUM(B76:B77)</f>
        <v>4</v>
      </c>
      <c r="C75" s="136">
        <f>SUM(C76:C77)</f>
        <v>4</v>
      </c>
      <c r="D75" s="136">
        <f>SUM(D76:D77)</f>
        <v>1</v>
      </c>
      <c r="E75" s="137">
        <f>(D75/B75)</f>
        <v>0.25</v>
      </c>
      <c r="F75" s="136" t="str">
        <f>IF(E75&gt;=0.5,"Đạt","Không đạt")</f>
        <v>Không đạt</v>
      </c>
      <c r="G75" s="136">
        <f>SUM(G76:G77)</f>
        <v>0</v>
      </c>
      <c r="H75" s="136">
        <f>SUM(H76:H77)</f>
        <v>0</v>
      </c>
      <c r="I75" s="138">
        <f t="shared" si="0"/>
        <v>0</v>
      </c>
      <c r="J75" s="136" t="str">
        <f>IF(I75&gt;=0.5,"Đạt","Không đạt")</f>
        <v>Không đạt</v>
      </c>
    </row>
    <row r="76" spans="1:11" ht="36.75" thickBot="1" x14ac:dyDescent="0.3">
      <c r="A76" s="121" t="s">
        <v>55</v>
      </c>
      <c r="B76" s="154">
        <v>2</v>
      </c>
      <c r="C76" s="126">
        <v>2</v>
      </c>
      <c r="D76" s="148">
        <v>1</v>
      </c>
      <c r="E76" s="156">
        <f t="shared" ref="E76:E77" si="15">(D76/B76)</f>
        <v>0.5</v>
      </c>
      <c r="F76" s="163"/>
      <c r="G76" s="166">
        <v>0</v>
      </c>
      <c r="H76" s="127">
        <v>0</v>
      </c>
      <c r="I76" s="128">
        <f t="shared" si="0"/>
        <v>0</v>
      </c>
      <c r="J76" s="118" t="s">
        <v>1000</v>
      </c>
    </row>
    <row r="77" spans="1:11" ht="36.75" thickBot="1" x14ac:dyDescent="0.3">
      <c r="A77" s="121" t="s">
        <v>56</v>
      </c>
      <c r="B77" s="154">
        <v>2</v>
      </c>
      <c r="C77" s="126">
        <v>2</v>
      </c>
      <c r="D77" s="148">
        <v>0</v>
      </c>
      <c r="E77" s="156">
        <f t="shared" si="15"/>
        <v>0</v>
      </c>
      <c r="F77" s="163"/>
      <c r="G77" s="166">
        <v>0</v>
      </c>
      <c r="H77" s="127">
        <v>0</v>
      </c>
      <c r="I77" s="128">
        <f t="shared" si="0"/>
        <v>0</v>
      </c>
      <c r="J77" s="227" t="s">
        <v>536</v>
      </c>
    </row>
    <row r="78" spans="1:11" ht="16.5" thickBot="1" x14ac:dyDescent="0.3">
      <c r="A78" s="122" t="s">
        <v>57</v>
      </c>
      <c r="B78" s="153">
        <f>SUM(B16,B30,B66)</f>
        <v>88</v>
      </c>
      <c r="C78" s="117">
        <f>SUM(C16,C30,C66)</f>
        <v>88</v>
      </c>
      <c r="D78" s="124">
        <f>SUM(D16,D30,D66)</f>
        <v>75</v>
      </c>
      <c r="E78" s="164">
        <f>(D78/B78)</f>
        <v>0.85227272727272729</v>
      </c>
      <c r="F78" s="115"/>
      <c r="G78" s="165">
        <f>SUM(G16,G30,G66)</f>
        <v>77</v>
      </c>
      <c r="H78" s="124">
        <f>SUM(H16,H30,H66)</f>
        <v>77</v>
      </c>
      <c r="I78" s="164">
        <f t="shared" si="0"/>
        <v>0.875</v>
      </c>
      <c r="J78" s="115"/>
    </row>
    <row r="79" spans="1:11" ht="16.5" thickBot="1" x14ac:dyDescent="0.3">
      <c r="A79" s="122" t="s">
        <v>58</v>
      </c>
      <c r="B79" s="153">
        <v>100</v>
      </c>
      <c r="C79" s="117">
        <f>(C78*B79)/B78</f>
        <v>100</v>
      </c>
      <c r="D79" s="125">
        <f>(D78*B79)/B78</f>
        <v>85.227272727272734</v>
      </c>
      <c r="E79" s="164">
        <f>(D79/B79)</f>
        <v>0.85227272727272729</v>
      </c>
      <c r="F79" s="115"/>
      <c r="G79" s="167">
        <f>(G78/B78)*100</f>
        <v>87.5</v>
      </c>
      <c r="H79" s="125">
        <f>(H78*B79)/B78</f>
        <v>87.5</v>
      </c>
      <c r="I79" s="164">
        <f t="shared" si="0"/>
        <v>0.875</v>
      </c>
      <c r="J79" s="115"/>
    </row>
    <row r="80" spans="1:11"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62"/>
    </row>
    <row r="82" spans="1:10" ht="63.6" customHeight="1" x14ac:dyDescent="0.25">
      <c r="A82" s="372" t="s">
        <v>74</v>
      </c>
      <c r="B82" s="373"/>
      <c r="C82" s="373"/>
      <c r="D82" s="373"/>
      <c r="E82" s="373"/>
      <c r="H82" s="374" t="s">
        <v>75</v>
      </c>
      <c r="I82" s="375"/>
      <c r="J82" s="375"/>
    </row>
    <row r="86" spans="1:10" ht="15.6" customHeight="1" x14ac:dyDescent="0.25">
      <c r="A86" s="376" t="s">
        <v>1076</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1" orientation="portrait" r:id="rId3"/>
  <drawing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opLeftCell="A2" zoomScale="115" zoomScaleNormal="115" workbookViewId="0">
      <selection activeCell="K58" sqref="K5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394</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70" t="s">
        <v>82</v>
      </c>
      <c r="B11" s="170"/>
      <c r="C11" s="170"/>
      <c r="D11" s="170"/>
      <c r="E11" s="170"/>
      <c r="F11" s="170"/>
      <c r="G11" s="170"/>
      <c r="H11" s="170"/>
      <c r="I11" s="170"/>
      <c r="J11" s="17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16</v>
      </c>
      <c r="E16" s="134">
        <f>(D16/B16)</f>
        <v>0.8</v>
      </c>
      <c r="F16" s="152" t="str">
        <f>IF(E16&gt;=0.5,"Đạt","Không đạt")</f>
        <v>Đạt</v>
      </c>
      <c r="G16" s="133">
        <f>SUM(G17,G24,G27)</f>
        <v>18</v>
      </c>
      <c r="H16" s="133">
        <f>SUM(H17,H24,H27)</f>
        <v>18</v>
      </c>
      <c r="I16" s="134">
        <f t="shared" ref="I16:I79" si="0">(H16/B16)</f>
        <v>0.9</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1</v>
      </c>
      <c r="E18" s="156">
        <f>(D18/B18)</f>
        <v>0.5</v>
      </c>
      <c r="F18" s="169" t="s">
        <v>395</v>
      </c>
      <c r="G18" s="166">
        <v>2</v>
      </c>
      <c r="H18" s="127">
        <v>2</v>
      </c>
      <c r="I18" s="128">
        <f t="shared" si="0"/>
        <v>1</v>
      </c>
      <c r="J18" s="183" t="s">
        <v>628</v>
      </c>
    </row>
    <row r="19" spans="1:10" ht="36.75" thickBot="1" x14ac:dyDescent="0.3">
      <c r="A19" s="118" t="s">
        <v>7</v>
      </c>
      <c r="B19" s="154">
        <v>2</v>
      </c>
      <c r="C19" s="115">
        <v>2</v>
      </c>
      <c r="D19" s="148">
        <v>2</v>
      </c>
      <c r="E19" s="156">
        <f t="shared" ref="E19:E23" si="1">(D19/B19)</f>
        <v>1</v>
      </c>
      <c r="F19" s="169" t="s">
        <v>396</v>
      </c>
      <c r="G19" s="166">
        <v>2</v>
      </c>
      <c r="H19" s="127">
        <v>2</v>
      </c>
      <c r="I19" s="128">
        <f t="shared" si="0"/>
        <v>1</v>
      </c>
      <c r="J19" s="118" t="s">
        <v>517</v>
      </c>
    </row>
    <row r="20" spans="1:10" ht="36.75" thickBot="1" x14ac:dyDescent="0.3">
      <c r="A20" s="118" t="s">
        <v>8</v>
      </c>
      <c r="B20" s="154">
        <v>2</v>
      </c>
      <c r="C20" s="115">
        <v>2</v>
      </c>
      <c r="D20" s="148">
        <v>2</v>
      </c>
      <c r="E20" s="156">
        <f t="shared" si="1"/>
        <v>1</v>
      </c>
      <c r="F20" s="169" t="s">
        <v>396</v>
      </c>
      <c r="G20" s="166">
        <v>2</v>
      </c>
      <c r="H20" s="127">
        <v>2</v>
      </c>
      <c r="I20" s="128">
        <f t="shared" si="0"/>
        <v>1</v>
      </c>
      <c r="J20" s="118" t="s">
        <v>517</v>
      </c>
    </row>
    <row r="21" spans="1:10" ht="60.75" thickBot="1" x14ac:dyDescent="0.3">
      <c r="A21" s="118" t="s">
        <v>9</v>
      </c>
      <c r="B21" s="154">
        <v>2</v>
      </c>
      <c r="C21" s="115">
        <v>2</v>
      </c>
      <c r="D21" s="148">
        <v>2</v>
      </c>
      <c r="E21" s="156">
        <f t="shared" si="1"/>
        <v>1</v>
      </c>
      <c r="F21" s="169" t="s">
        <v>396</v>
      </c>
      <c r="G21" s="166">
        <v>2</v>
      </c>
      <c r="H21" s="127">
        <v>2</v>
      </c>
      <c r="I21" s="128">
        <f t="shared" si="0"/>
        <v>1</v>
      </c>
      <c r="J21" s="118" t="s">
        <v>518</v>
      </c>
    </row>
    <row r="22" spans="1:10" ht="36.75" thickBot="1" x14ac:dyDescent="0.3">
      <c r="A22" s="118" t="s">
        <v>10</v>
      </c>
      <c r="B22" s="154">
        <v>2</v>
      </c>
      <c r="C22" s="115">
        <v>2</v>
      </c>
      <c r="D22" s="148">
        <v>2</v>
      </c>
      <c r="E22" s="156">
        <f t="shared" si="1"/>
        <v>1</v>
      </c>
      <c r="F22" s="169" t="s">
        <v>396</v>
      </c>
      <c r="G22" s="166">
        <v>2</v>
      </c>
      <c r="H22" s="127">
        <v>2</v>
      </c>
      <c r="I22" s="128">
        <f t="shared" si="0"/>
        <v>1</v>
      </c>
      <c r="J22" s="118" t="s">
        <v>519</v>
      </c>
    </row>
    <row r="23" spans="1:10" ht="48.75" thickBot="1" x14ac:dyDescent="0.3">
      <c r="A23" s="118" t="s">
        <v>11</v>
      </c>
      <c r="B23" s="154">
        <v>2</v>
      </c>
      <c r="C23" s="115">
        <v>2</v>
      </c>
      <c r="D23" s="148">
        <v>2</v>
      </c>
      <c r="E23" s="156">
        <f t="shared" si="1"/>
        <v>1</v>
      </c>
      <c r="F23" s="169" t="s">
        <v>396</v>
      </c>
      <c r="G23" s="166">
        <v>0</v>
      </c>
      <c r="H23" s="127">
        <v>0</v>
      </c>
      <c r="I23" s="128">
        <f t="shared" si="0"/>
        <v>0</v>
      </c>
      <c r="J23" s="227"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4</v>
      </c>
      <c r="H24" s="136">
        <f>SUM(H25:H26)</f>
        <v>4</v>
      </c>
      <c r="I24" s="138">
        <f>(H24/B24)</f>
        <v>1</v>
      </c>
      <c r="J24" s="157" t="str">
        <f>IF(I24&gt;=0.5,"Đạt","Không đạt")</f>
        <v>Đạt</v>
      </c>
    </row>
    <row r="25" spans="1:10" ht="264.75" thickBot="1" x14ac:dyDescent="0.3">
      <c r="A25" s="118" t="s">
        <v>70</v>
      </c>
      <c r="B25" s="155">
        <v>2</v>
      </c>
      <c r="C25" s="119">
        <v>2</v>
      </c>
      <c r="D25" s="148">
        <v>0</v>
      </c>
      <c r="E25" s="156">
        <f t="shared" ref="E25:E26" si="2">(D25/B25)</f>
        <v>0</v>
      </c>
      <c r="F25" s="197" t="s">
        <v>776</v>
      </c>
      <c r="G25" s="166">
        <v>2</v>
      </c>
      <c r="H25" s="127">
        <v>2</v>
      </c>
      <c r="I25" s="128">
        <f t="shared" si="0"/>
        <v>1</v>
      </c>
      <c r="J25" s="118" t="s">
        <v>629</v>
      </c>
    </row>
    <row r="26" spans="1:10" ht="64.5" thickBot="1" x14ac:dyDescent="0.3">
      <c r="A26" s="116" t="s">
        <v>13</v>
      </c>
      <c r="B26" s="154">
        <v>2</v>
      </c>
      <c r="C26" s="115">
        <v>2</v>
      </c>
      <c r="D26" s="148">
        <v>2</v>
      </c>
      <c r="E26" s="156">
        <f t="shared" si="2"/>
        <v>1</v>
      </c>
      <c r="F26" s="169" t="s">
        <v>397</v>
      </c>
      <c r="G26" s="166">
        <v>2</v>
      </c>
      <c r="H26" s="127">
        <v>2</v>
      </c>
      <c r="I26" s="128">
        <f t="shared" si="0"/>
        <v>1</v>
      </c>
      <c r="J26" s="118" t="s">
        <v>629</v>
      </c>
    </row>
    <row r="27" spans="1:10" s="129" customFormat="1" ht="32.25" thickBot="1" x14ac:dyDescent="0.3">
      <c r="A27" s="135" t="s">
        <v>14</v>
      </c>
      <c r="B27" s="136">
        <f>SUM(B28:B29)</f>
        <v>4</v>
      </c>
      <c r="C27" s="136">
        <f>SUM(C28:C29)</f>
        <v>4</v>
      </c>
      <c r="D27" s="136">
        <f>SUM(D28:D29)</f>
        <v>3</v>
      </c>
      <c r="E27" s="137">
        <f>(D27/B27)</f>
        <v>0.75</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1</v>
      </c>
      <c r="E28" s="156">
        <f t="shared" ref="E28:E29" si="3">(D28/B28)</f>
        <v>0.5</v>
      </c>
      <c r="F28" s="163" t="s">
        <v>398</v>
      </c>
      <c r="G28" s="166">
        <v>2</v>
      </c>
      <c r="H28" s="127">
        <v>2</v>
      </c>
      <c r="I28" s="128">
        <f t="shared" si="0"/>
        <v>1</v>
      </c>
      <c r="J28" s="118" t="s">
        <v>630</v>
      </c>
    </row>
    <row r="29" spans="1:10" ht="40.5" thickBot="1" x14ac:dyDescent="0.3">
      <c r="A29" s="116" t="s">
        <v>16</v>
      </c>
      <c r="B29" s="154">
        <v>2</v>
      </c>
      <c r="C29" s="115">
        <v>2</v>
      </c>
      <c r="D29" s="148">
        <v>2</v>
      </c>
      <c r="E29" s="156">
        <f t="shared" si="3"/>
        <v>1</v>
      </c>
      <c r="F29" s="163" t="s">
        <v>1001</v>
      </c>
      <c r="G29" s="166">
        <v>2</v>
      </c>
      <c r="H29" s="127">
        <v>2</v>
      </c>
      <c r="I29" s="128">
        <f t="shared" si="0"/>
        <v>1</v>
      </c>
      <c r="J29" s="118" t="s">
        <v>1001</v>
      </c>
    </row>
    <row r="30" spans="1:10" s="129" customFormat="1" ht="32.25" thickBot="1" x14ac:dyDescent="0.3">
      <c r="A30" s="132" t="s">
        <v>17</v>
      </c>
      <c r="B30" s="133">
        <f>SUM(B31,B34,B41,B46,B49,B52,B55,B60,B63)</f>
        <v>52</v>
      </c>
      <c r="C30" s="133">
        <f>SUM(C31,C34,C41,C46,C49,C52,C55,C60,C63)</f>
        <v>52</v>
      </c>
      <c r="D30" s="133">
        <f>SUM(D31,D34,D41,D46,D49,D52,D55,D60,D63)</f>
        <v>37</v>
      </c>
      <c r="E30" s="134">
        <f>(D30/B30)</f>
        <v>0.71153846153846156</v>
      </c>
      <c r="F30" s="152" t="str">
        <f>IF(E30&gt;=0.5,"Đạt","Không đạt")</f>
        <v>Đạt</v>
      </c>
      <c r="G30" s="133">
        <f>SUM(G31,G34,G41,G46,G49,G52,G55,G60,G63)</f>
        <v>44</v>
      </c>
      <c r="H30" s="133">
        <f>SUM(H31,H34,H41,H46,H49,H52,H55,H60,H63)</f>
        <v>44</v>
      </c>
      <c r="I30" s="134">
        <f t="shared" si="0"/>
        <v>0.84615384615384615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399</v>
      </c>
      <c r="G32" s="166">
        <v>2</v>
      </c>
      <c r="H32" s="127">
        <v>2</v>
      </c>
      <c r="I32" s="128">
        <f t="shared" si="0"/>
        <v>1</v>
      </c>
      <c r="J32" s="118" t="s">
        <v>399</v>
      </c>
    </row>
    <row r="33" spans="1:10" ht="28.5" thickBot="1" x14ac:dyDescent="0.3">
      <c r="A33" s="118" t="s">
        <v>20</v>
      </c>
      <c r="B33" s="154">
        <v>2</v>
      </c>
      <c r="C33" s="115">
        <v>2</v>
      </c>
      <c r="D33" s="148">
        <v>2</v>
      </c>
      <c r="E33" s="156">
        <f t="shared" si="4"/>
        <v>1</v>
      </c>
      <c r="F33" s="169" t="s">
        <v>400</v>
      </c>
      <c r="G33" s="166">
        <v>2</v>
      </c>
      <c r="H33" s="127">
        <v>2</v>
      </c>
      <c r="I33" s="128">
        <f t="shared" si="0"/>
        <v>1</v>
      </c>
      <c r="J33" s="118" t="s">
        <v>631</v>
      </c>
    </row>
    <row r="34" spans="1:10" s="129" customFormat="1" ht="32.25" thickBot="1" x14ac:dyDescent="0.3">
      <c r="A34" s="135" t="s">
        <v>21</v>
      </c>
      <c r="B34" s="136">
        <f>SUM(B35:B40)</f>
        <v>12</v>
      </c>
      <c r="C34" s="136">
        <f>SUM(C35:C40)</f>
        <v>12</v>
      </c>
      <c r="D34" s="136">
        <f>SUM(D35:D40)</f>
        <v>11</v>
      </c>
      <c r="E34" s="137">
        <f>(D34/B34)</f>
        <v>0.91666666666666663</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69" t="s">
        <v>174</v>
      </c>
      <c r="G35" s="166">
        <v>2</v>
      </c>
      <c r="H35" s="127">
        <v>2</v>
      </c>
      <c r="I35" s="128">
        <f t="shared" si="0"/>
        <v>1</v>
      </c>
      <c r="J35" s="118" t="s">
        <v>94</v>
      </c>
    </row>
    <row r="36" spans="1:10" ht="36.75" thickBot="1" x14ac:dyDescent="0.3">
      <c r="A36" s="118" t="s">
        <v>23</v>
      </c>
      <c r="B36" s="154">
        <v>2</v>
      </c>
      <c r="C36" s="115">
        <v>2</v>
      </c>
      <c r="D36" s="148">
        <v>2</v>
      </c>
      <c r="E36" s="156">
        <f t="shared" si="5"/>
        <v>1</v>
      </c>
      <c r="F36" s="169" t="s">
        <v>175</v>
      </c>
      <c r="G36" s="166">
        <v>2</v>
      </c>
      <c r="H36" s="127">
        <v>2</v>
      </c>
      <c r="I36" s="128">
        <f t="shared" si="0"/>
        <v>1</v>
      </c>
      <c r="J36" s="118" t="s">
        <v>95</v>
      </c>
    </row>
    <row r="37" spans="1:10" ht="48.75" thickBot="1" x14ac:dyDescent="0.3">
      <c r="A37" s="118" t="s">
        <v>24</v>
      </c>
      <c r="B37" s="154">
        <v>2</v>
      </c>
      <c r="C37" s="115">
        <v>2</v>
      </c>
      <c r="D37" s="148">
        <v>2</v>
      </c>
      <c r="E37" s="156">
        <f t="shared" si="5"/>
        <v>1</v>
      </c>
      <c r="F37" s="169" t="s">
        <v>176</v>
      </c>
      <c r="G37" s="166">
        <v>2</v>
      </c>
      <c r="H37" s="127">
        <v>2</v>
      </c>
      <c r="I37" s="128">
        <f t="shared" si="0"/>
        <v>1</v>
      </c>
      <c r="J37" s="118" t="s">
        <v>152</v>
      </c>
    </row>
    <row r="38" spans="1:10" ht="36.75" thickBot="1" x14ac:dyDescent="0.3">
      <c r="A38" s="118" t="s">
        <v>25</v>
      </c>
      <c r="B38" s="154">
        <v>2</v>
      </c>
      <c r="C38" s="115">
        <v>2</v>
      </c>
      <c r="D38" s="148">
        <v>2</v>
      </c>
      <c r="E38" s="156">
        <f t="shared" si="5"/>
        <v>1</v>
      </c>
      <c r="F38" s="169" t="s">
        <v>401</v>
      </c>
      <c r="G38" s="166">
        <v>2</v>
      </c>
      <c r="H38" s="127">
        <v>2</v>
      </c>
      <c r="I38" s="128">
        <f t="shared" si="0"/>
        <v>1</v>
      </c>
      <c r="J38" s="118" t="s">
        <v>469</v>
      </c>
    </row>
    <row r="39" spans="1:10" ht="24.75" thickBot="1" x14ac:dyDescent="0.3">
      <c r="A39" s="118" t="s">
        <v>26</v>
      </c>
      <c r="B39" s="154">
        <v>2</v>
      </c>
      <c r="C39" s="115">
        <v>2</v>
      </c>
      <c r="D39" s="148">
        <v>2</v>
      </c>
      <c r="E39" s="156">
        <f t="shared" si="5"/>
        <v>1</v>
      </c>
      <c r="F39" s="169" t="s">
        <v>402</v>
      </c>
      <c r="G39" s="166">
        <v>0</v>
      </c>
      <c r="H39" s="127">
        <v>0</v>
      </c>
      <c r="I39" s="128">
        <f t="shared" si="0"/>
        <v>0</v>
      </c>
      <c r="J39" s="227" t="s">
        <v>992</v>
      </c>
    </row>
    <row r="40" spans="1:10" ht="60.75" thickBot="1" x14ac:dyDescent="0.3">
      <c r="A40" s="118" t="s">
        <v>27</v>
      </c>
      <c r="B40" s="154">
        <v>2</v>
      </c>
      <c r="C40" s="115">
        <v>2</v>
      </c>
      <c r="D40" s="148">
        <v>1</v>
      </c>
      <c r="E40" s="156">
        <f t="shared" si="5"/>
        <v>0.5</v>
      </c>
      <c r="F40" s="169" t="s">
        <v>403</v>
      </c>
      <c r="G40" s="166">
        <v>2</v>
      </c>
      <c r="H40" s="127">
        <v>2</v>
      </c>
      <c r="I40" s="128">
        <f t="shared" si="0"/>
        <v>1</v>
      </c>
      <c r="J40" s="118" t="s">
        <v>524</v>
      </c>
    </row>
    <row r="41" spans="1:10" s="129" customFormat="1" ht="32.25" thickBot="1" x14ac:dyDescent="0.3">
      <c r="A41" s="135" t="s">
        <v>28</v>
      </c>
      <c r="B41" s="136">
        <v>8</v>
      </c>
      <c r="C41" s="136">
        <f>SUM(C42:C45)</f>
        <v>8</v>
      </c>
      <c r="D41" s="136">
        <f>SUM(D42:D45)</f>
        <v>6</v>
      </c>
      <c r="E41" s="137">
        <f>(D41/B41)</f>
        <v>0.75</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9" t="s">
        <v>404</v>
      </c>
      <c r="G42" s="166">
        <v>2</v>
      </c>
      <c r="H42" s="127">
        <v>2</v>
      </c>
      <c r="I42" s="128">
        <f t="shared" si="0"/>
        <v>1</v>
      </c>
      <c r="J42" s="118" t="s">
        <v>512</v>
      </c>
    </row>
    <row r="43" spans="1:10" ht="36.75" thickBot="1" x14ac:dyDescent="0.3">
      <c r="A43" s="118" t="s">
        <v>30</v>
      </c>
      <c r="B43" s="154">
        <v>2</v>
      </c>
      <c r="C43" s="115">
        <v>2</v>
      </c>
      <c r="D43" s="148">
        <v>2</v>
      </c>
      <c r="E43" s="156">
        <f t="shared" si="6"/>
        <v>1</v>
      </c>
      <c r="F43" s="169" t="s">
        <v>404</v>
      </c>
      <c r="G43" s="166">
        <v>2</v>
      </c>
      <c r="H43" s="127">
        <v>2</v>
      </c>
      <c r="I43" s="128">
        <f t="shared" si="0"/>
        <v>1</v>
      </c>
      <c r="J43" s="118" t="s">
        <v>525</v>
      </c>
    </row>
    <row r="44" spans="1:10" ht="48.75" thickBot="1" x14ac:dyDescent="0.3">
      <c r="A44" s="118" t="s">
        <v>31</v>
      </c>
      <c r="B44" s="154">
        <v>2</v>
      </c>
      <c r="C44" s="115">
        <v>2</v>
      </c>
      <c r="D44" s="148">
        <v>1</v>
      </c>
      <c r="E44" s="156">
        <f t="shared" si="6"/>
        <v>0.5</v>
      </c>
      <c r="F44" s="169" t="s">
        <v>405</v>
      </c>
      <c r="G44" s="166">
        <v>2</v>
      </c>
      <c r="H44" s="127">
        <v>2</v>
      </c>
      <c r="I44" s="128">
        <f t="shared" si="0"/>
        <v>1</v>
      </c>
      <c r="J44" s="118" t="s">
        <v>102</v>
      </c>
    </row>
    <row r="45" spans="1:10" ht="48.75" thickBot="1" x14ac:dyDescent="0.3">
      <c r="A45" s="118" t="s">
        <v>32</v>
      </c>
      <c r="B45" s="154">
        <v>2</v>
      </c>
      <c r="C45" s="115">
        <v>2</v>
      </c>
      <c r="D45" s="148">
        <v>1</v>
      </c>
      <c r="E45" s="156">
        <f t="shared" si="6"/>
        <v>0.5</v>
      </c>
      <c r="F45" s="169" t="s">
        <v>405</v>
      </c>
      <c r="G45" s="166">
        <v>2</v>
      </c>
      <c r="H45" s="127">
        <v>2</v>
      </c>
      <c r="I45" s="128">
        <f t="shared" si="0"/>
        <v>1</v>
      </c>
      <c r="J45" s="118" t="s">
        <v>102</v>
      </c>
    </row>
    <row r="46" spans="1:10" s="129" customFormat="1" ht="48" thickBot="1" x14ac:dyDescent="0.3">
      <c r="A46" s="135" t="s">
        <v>66</v>
      </c>
      <c r="B46" s="136">
        <f>SUM(B47:B48)</f>
        <v>4</v>
      </c>
      <c r="C46" s="136">
        <f>SUM(C47:C48)</f>
        <v>4</v>
      </c>
      <c r="D46" s="136">
        <f>SUM(D47:D48)</f>
        <v>2</v>
      </c>
      <c r="E46" s="137">
        <f>(D46/B46)</f>
        <v>0.5</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1</v>
      </c>
      <c r="E47" s="156">
        <f t="shared" ref="E47:E48" si="7">(D47/B47)</f>
        <v>0.5</v>
      </c>
      <c r="F47" s="169" t="s">
        <v>405</v>
      </c>
      <c r="G47" s="166">
        <v>2</v>
      </c>
      <c r="H47" s="127">
        <v>2</v>
      </c>
      <c r="I47" s="128">
        <f t="shared" si="0"/>
        <v>1</v>
      </c>
      <c r="J47" s="179" t="s">
        <v>513</v>
      </c>
    </row>
    <row r="48" spans="1:10" ht="60.75" thickBot="1" x14ac:dyDescent="0.3">
      <c r="A48" s="118" t="s">
        <v>34</v>
      </c>
      <c r="B48" s="154">
        <v>2</v>
      </c>
      <c r="C48" s="115">
        <v>2</v>
      </c>
      <c r="D48" s="148">
        <v>1</v>
      </c>
      <c r="E48" s="156">
        <f t="shared" si="7"/>
        <v>0.5</v>
      </c>
      <c r="F48" s="169" t="s">
        <v>405</v>
      </c>
      <c r="G48" s="166">
        <v>2</v>
      </c>
      <c r="H48" s="127">
        <v>2</v>
      </c>
      <c r="I48" s="128">
        <f t="shared" si="0"/>
        <v>1</v>
      </c>
      <c r="J48" s="179" t="s">
        <v>513</v>
      </c>
    </row>
    <row r="49" spans="1:10" s="129" customFormat="1" ht="32.25" thickBot="1" x14ac:dyDescent="0.3">
      <c r="A49" s="135" t="s">
        <v>65</v>
      </c>
      <c r="B49" s="136">
        <f>SUM(B50:B51)</f>
        <v>4</v>
      </c>
      <c r="C49" s="136">
        <f>SUM(C50:C51)</f>
        <v>4</v>
      </c>
      <c r="D49" s="136">
        <f>SUM(D50:D51)</f>
        <v>2</v>
      </c>
      <c r="E49" s="137">
        <f>(D49/B49)</f>
        <v>0.5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1</v>
      </c>
      <c r="E50" s="156">
        <f t="shared" ref="E50:E51" si="8">(D50/B50)</f>
        <v>0.5</v>
      </c>
      <c r="F50" s="169" t="s">
        <v>406</v>
      </c>
      <c r="G50" s="166">
        <v>2</v>
      </c>
      <c r="H50" s="127">
        <v>2</v>
      </c>
      <c r="I50" s="128">
        <f t="shared" si="0"/>
        <v>1</v>
      </c>
      <c r="J50" s="118" t="s">
        <v>159</v>
      </c>
    </row>
    <row r="51" spans="1:10" ht="28.5" thickBot="1" x14ac:dyDescent="0.3">
      <c r="A51" s="116" t="s">
        <v>36</v>
      </c>
      <c r="B51" s="154">
        <v>2</v>
      </c>
      <c r="C51" s="115">
        <v>2</v>
      </c>
      <c r="D51" s="148">
        <v>1</v>
      </c>
      <c r="E51" s="156">
        <f t="shared" si="8"/>
        <v>0.5</v>
      </c>
      <c r="F51" s="169" t="s">
        <v>406</v>
      </c>
      <c r="G51" s="166">
        <v>1</v>
      </c>
      <c r="H51" s="127">
        <v>1</v>
      </c>
      <c r="I51" s="128">
        <f t="shared" si="0"/>
        <v>0.5</v>
      </c>
      <c r="J51" s="118" t="s">
        <v>570</v>
      </c>
    </row>
    <row r="52" spans="1:10" s="129" customFormat="1" ht="48" thickBot="1" x14ac:dyDescent="0.3">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1</v>
      </c>
      <c r="E53" s="156">
        <f t="shared" ref="E53:E54" si="9">(D53/B53)</f>
        <v>0.5</v>
      </c>
      <c r="F53" s="169" t="s">
        <v>407</v>
      </c>
      <c r="G53" s="166">
        <v>0</v>
      </c>
      <c r="H53" s="127">
        <v>0</v>
      </c>
      <c r="I53" s="128">
        <f t="shared" si="0"/>
        <v>0</v>
      </c>
      <c r="J53" s="227" t="s">
        <v>527</v>
      </c>
    </row>
    <row r="54" spans="1:10" ht="60.75" thickBot="1" x14ac:dyDescent="0.3">
      <c r="A54" s="118" t="s">
        <v>38</v>
      </c>
      <c r="B54" s="154">
        <v>2</v>
      </c>
      <c r="C54" s="115">
        <v>2</v>
      </c>
      <c r="D54" s="148">
        <v>1</v>
      </c>
      <c r="E54" s="156">
        <f t="shared" si="9"/>
        <v>0.5</v>
      </c>
      <c r="F54" s="169" t="s">
        <v>408</v>
      </c>
      <c r="G54" s="166">
        <v>0</v>
      </c>
      <c r="H54" s="127">
        <v>0</v>
      </c>
      <c r="I54" s="128">
        <f t="shared" si="0"/>
        <v>0</v>
      </c>
      <c r="J54" s="227" t="s">
        <v>528</v>
      </c>
    </row>
    <row r="55" spans="1:10" s="129" customFormat="1" ht="48" thickBot="1" x14ac:dyDescent="0.3">
      <c r="A55" s="139" t="s">
        <v>68</v>
      </c>
      <c r="B55" s="136">
        <f>SUM(B56:B59)</f>
        <v>8</v>
      </c>
      <c r="C55" s="136">
        <f>SUM(C56:C59)</f>
        <v>8</v>
      </c>
      <c r="D55" s="136">
        <f>SUM(D56:D59)</f>
        <v>4</v>
      </c>
      <c r="E55" s="137">
        <f>(D55/B55)</f>
        <v>0.5</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1</v>
      </c>
      <c r="E56" s="156">
        <f t="shared" ref="E56:E59" si="10">(D56/B56)</f>
        <v>0.5</v>
      </c>
      <c r="F56" s="169" t="s">
        <v>409</v>
      </c>
      <c r="G56" s="166">
        <v>2</v>
      </c>
      <c r="H56" s="127">
        <v>2</v>
      </c>
      <c r="I56" s="128">
        <f t="shared" si="0"/>
        <v>1</v>
      </c>
      <c r="J56" s="169" t="s">
        <v>382</v>
      </c>
    </row>
    <row r="57" spans="1:10" ht="60.75" thickBot="1" x14ac:dyDescent="0.3">
      <c r="A57" s="118" t="s">
        <v>40</v>
      </c>
      <c r="B57" s="154">
        <v>2</v>
      </c>
      <c r="C57" s="115">
        <v>2</v>
      </c>
      <c r="D57" s="148">
        <v>1</v>
      </c>
      <c r="E57" s="156">
        <f t="shared" si="10"/>
        <v>0.5</v>
      </c>
      <c r="F57" s="169" t="s">
        <v>409</v>
      </c>
      <c r="G57" s="166">
        <v>2</v>
      </c>
      <c r="H57" s="127">
        <v>2</v>
      </c>
      <c r="I57" s="128">
        <f t="shared" si="0"/>
        <v>1</v>
      </c>
      <c r="J57" s="118" t="s">
        <v>108</v>
      </c>
    </row>
    <row r="58" spans="1:10" ht="48.75" thickBot="1" x14ac:dyDescent="0.3">
      <c r="A58" s="118" t="s">
        <v>41</v>
      </c>
      <c r="B58" s="154">
        <v>2</v>
      </c>
      <c r="C58" s="115">
        <v>2</v>
      </c>
      <c r="D58" s="148">
        <v>1</v>
      </c>
      <c r="E58" s="156">
        <f t="shared" si="10"/>
        <v>0.5</v>
      </c>
      <c r="F58" s="169" t="s">
        <v>409</v>
      </c>
      <c r="G58" s="166">
        <v>2</v>
      </c>
      <c r="H58" s="127">
        <v>2</v>
      </c>
      <c r="I58" s="128">
        <f t="shared" si="0"/>
        <v>1</v>
      </c>
      <c r="J58" s="118" t="s">
        <v>108</v>
      </c>
    </row>
    <row r="59" spans="1:10" ht="48.75" thickBot="1" x14ac:dyDescent="0.3">
      <c r="A59" s="118" t="s">
        <v>42</v>
      </c>
      <c r="B59" s="154">
        <v>2</v>
      </c>
      <c r="C59" s="115">
        <v>2</v>
      </c>
      <c r="D59" s="148">
        <v>1</v>
      </c>
      <c r="E59" s="156">
        <f t="shared" si="10"/>
        <v>0.5</v>
      </c>
      <c r="F59" s="169" t="s">
        <v>410</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69" t="s">
        <v>411</v>
      </c>
      <c r="G61" s="166">
        <v>2</v>
      </c>
      <c r="H61" s="127">
        <v>2</v>
      </c>
      <c r="I61" s="128">
        <f t="shared" si="0"/>
        <v>1</v>
      </c>
      <c r="J61" s="118" t="s">
        <v>112</v>
      </c>
    </row>
    <row r="62" spans="1:10" ht="36.75" thickBot="1" x14ac:dyDescent="0.3">
      <c r="A62" s="118" t="s">
        <v>44</v>
      </c>
      <c r="B62" s="154">
        <v>2</v>
      </c>
      <c r="C62" s="126">
        <v>2</v>
      </c>
      <c r="D62" s="148">
        <v>1</v>
      </c>
      <c r="E62" s="156">
        <f t="shared" si="11"/>
        <v>0.5</v>
      </c>
      <c r="F62" s="169" t="s">
        <v>411</v>
      </c>
      <c r="G62" s="166">
        <v>2</v>
      </c>
      <c r="H62" s="127">
        <v>2</v>
      </c>
      <c r="I62" s="128">
        <f t="shared" si="0"/>
        <v>1</v>
      </c>
      <c r="J62" s="118" t="s">
        <v>956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2</v>
      </c>
      <c r="E64" s="156">
        <f t="shared" ref="E64:E65" si="12">(D64/B64)</f>
        <v>1</v>
      </c>
      <c r="F64" s="169" t="s">
        <v>412</v>
      </c>
      <c r="G64" s="166">
        <v>2</v>
      </c>
      <c r="H64" s="127">
        <v>2</v>
      </c>
      <c r="I64" s="128">
        <f t="shared" si="0"/>
        <v>1</v>
      </c>
      <c r="J64" s="118" t="s">
        <v>971</v>
      </c>
    </row>
    <row r="65" spans="1:10" ht="108.75" thickBot="1" x14ac:dyDescent="0.3">
      <c r="A65" s="121" t="s">
        <v>46</v>
      </c>
      <c r="B65" s="154">
        <v>2</v>
      </c>
      <c r="C65" s="126">
        <v>2</v>
      </c>
      <c r="D65" s="148">
        <v>1</v>
      </c>
      <c r="E65" s="156">
        <f t="shared" si="12"/>
        <v>0.5</v>
      </c>
      <c r="F65" s="169" t="s">
        <v>413</v>
      </c>
      <c r="G65" s="166">
        <v>1</v>
      </c>
      <c r="H65" s="127">
        <v>1</v>
      </c>
      <c r="I65" s="128">
        <f t="shared" si="0"/>
        <v>0.5</v>
      </c>
      <c r="J65" s="226" t="s">
        <v>1084</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9</v>
      </c>
      <c r="H66" s="133">
        <f>SUM(H67,H72,H75)</f>
        <v>9</v>
      </c>
      <c r="I66" s="134">
        <f t="shared" si="0"/>
        <v>0.5625</v>
      </c>
      <c r="J66" s="152" t="str">
        <f>IF(I66&gt;=0.5,"Đạt","Không đạt")</f>
        <v>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136">
        <f>SUM(G68:G71)</f>
        <v>5</v>
      </c>
      <c r="H67" s="136">
        <f>SUM(H68:H71)</f>
        <v>5</v>
      </c>
      <c r="I67" s="138">
        <f t="shared" si="0"/>
        <v>0.625</v>
      </c>
      <c r="J67" s="136" t="str">
        <f>IF(I67&gt;=0.5,"Đạt","Không đạt")</f>
        <v>Đạt</v>
      </c>
    </row>
    <row r="68" spans="1:10" ht="72.75" thickBot="1" x14ac:dyDescent="0.3">
      <c r="A68" s="121" t="s">
        <v>49</v>
      </c>
      <c r="B68" s="154">
        <v>2</v>
      </c>
      <c r="C68" s="126">
        <v>2</v>
      </c>
      <c r="D68" s="148">
        <v>2</v>
      </c>
      <c r="E68" s="156">
        <f t="shared" ref="E68:E71" si="13">(D68/B68)</f>
        <v>1</v>
      </c>
      <c r="F68" s="169" t="s">
        <v>414</v>
      </c>
      <c r="G68" s="166">
        <v>2</v>
      </c>
      <c r="H68" s="127">
        <v>2</v>
      </c>
      <c r="I68" s="128">
        <f t="shared" si="0"/>
        <v>1</v>
      </c>
      <c r="J68" s="118" t="s">
        <v>531</v>
      </c>
    </row>
    <row r="69" spans="1:10" ht="24.75" thickBot="1" x14ac:dyDescent="0.3">
      <c r="A69" s="121" t="s">
        <v>50</v>
      </c>
      <c r="B69" s="154">
        <v>2</v>
      </c>
      <c r="C69" s="126">
        <v>2</v>
      </c>
      <c r="D69" s="148">
        <v>1</v>
      </c>
      <c r="E69" s="156">
        <f t="shared" si="13"/>
        <v>0.5</v>
      </c>
      <c r="F69" s="169" t="s">
        <v>415</v>
      </c>
      <c r="G69" s="166">
        <v>0</v>
      </c>
      <c r="H69" s="127">
        <v>0</v>
      </c>
      <c r="I69" s="128">
        <f t="shared" si="0"/>
        <v>0</v>
      </c>
      <c r="J69" s="291" t="s">
        <v>596</v>
      </c>
    </row>
    <row r="70" spans="1:10" ht="48.75" thickBot="1" x14ac:dyDescent="0.3">
      <c r="A70" s="121" t="s">
        <v>51</v>
      </c>
      <c r="B70" s="154">
        <v>2</v>
      </c>
      <c r="C70" s="126">
        <v>2</v>
      </c>
      <c r="D70" s="148">
        <v>2</v>
      </c>
      <c r="E70" s="156">
        <f t="shared" si="13"/>
        <v>1</v>
      </c>
      <c r="F70" s="169" t="s">
        <v>416</v>
      </c>
      <c r="G70" s="166">
        <v>1</v>
      </c>
      <c r="H70" s="127">
        <v>1</v>
      </c>
      <c r="I70" s="128">
        <f t="shared" si="0"/>
        <v>0.5</v>
      </c>
      <c r="J70" s="226" t="s">
        <v>836</v>
      </c>
    </row>
    <row r="71" spans="1:10" ht="72.75" thickBot="1" x14ac:dyDescent="0.3">
      <c r="A71" s="121" t="s">
        <v>52</v>
      </c>
      <c r="B71" s="154">
        <v>2</v>
      </c>
      <c r="C71" s="126">
        <v>2</v>
      </c>
      <c r="D71" s="148">
        <v>1</v>
      </c>
      <c r="E71" s="156">
        <f t="shared" si="13"/>
        <v>0.5</v>
      </c>
      <c r="F71" s="169" t="s">
        <v>417</v>
      </c>
      <c r="G71" s="166">
        <v>2</v>
      </c>
      <c r="H71" s="127">
        <v>2</v>
      </c>
      <c r="I71" s="128">
        <f t="shared" si="0"/>
        <v>1</v>
      </c>
      <c r="J71" s="169" t="s">
        <v>632</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48.75" thickBot="1" x14ac:dyDescent="0.3">
      <c r="A73" s="121" t="s">
        <v>53</v>
      </c>
      <c r="B73" s="154">
        <v>2</v>
      </c>
      <c r="C73" s="126">
        <v>2</v>
      </c>
      <c r="D73" s="148">
        <v>2</v>
      </c>
      <c r="E73" s="156">
        <f t="shared" ref="E73:E74" si="14">(D73/B73)</f>
        <v>1</v>
      </c>
      <c r="F73" s="169" t="s">
        <v>418</v>
      </c>
      <c r="G73" s="166">
        <v>2</v>
      </c>
      <c r="H73" s="127">
        <v>2</v>
      </c>
      <c r="I73" s="128">
        <f t="shared" si="0"/>
        <v>1</v>
      </c>
      <c r="J73" s="118" t="s">
        <v>611</v>
      </c>
    </row>
    <row r="74" spans="1:10" ht="36.75" thickBot="1" x14ac:dyDescent="0.3">
      <c r="A74" s="121" t="s">
        <v>54</v>
      </c>
      <c r="B74" s="154">
        <v>2</v>
      </c>
      <c r="C74" s="126">
        <v>2</v>
      </c>
      <c r="D74" s="148">
        <v>0</v>
      </c>
      <c r="E74" s="156">
        <f t="shared" si="14"/>
        <v>0</v>
      </c>
      <c r="F74" s="169" t="s">
        <v>415</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69" t="s">
        <v>419</v>
      </c>
      <c r="G76" s="166">
        <v>2</v>
      </c>
      <c r="H76" s="127">
        <v>2</v>
      </c>
      <c r="I76" s="128">
        <f t="shared" si="0"/>
        <v>1</v>
      </c>
      <c r="J76" s="118" t="s">
        <v>207</v>
      </c>
    </row>
    <row r="77" spans="1:10" ht="36.75" thickBot="1" x14ac:dyDescent="0.3">
      <c r="A77" s="121" t="s">
        <v>56</v>
      </c>
      <c r="B77" s="154">
        <v>2</v>
      </c>
      <c r="C77" s="126">
        <v>2</v>
      </c>
      <c r="D77" s="148">
        <v>0</v>
      </c>
      <c r="E77" s="156">
        <f t="shared" si="15"/>
        <v>0</v>
      </c>
      <c r="F77" s="169" t="s">
        <v>415</v>
      </c>
      <c r="G77" s="166">
        <v>0</v>
      </c>
      <c r="H77" s="127">
        <v>0</v>
      </c>
      <c r="I77" s="128">
        <f t="shared" si="0"/>
        <v>0</v>
      </c>
      <c r="J77" s="227" t="s">
        <v>536</v>
      </c>
    </row>
    <row r="78" spans="1:10" ht="16.5" thickBot="1" x14ac:dyDescent="0.3">
      <c r="A78" s="122" t="s">
        <v>57</v>
      </c>
      <c r="B78" s="153">
        <f>SUM(B16,B30,B66)</f>
        <v>88</v>
      </c>
      <c r="C78" s="117">
        <f>SUM(C16,C30,C66)</f>
        <v>88</v>
      </c>
      <c r="D78" s="124">
        <f>SUM(D16,D30,D66)</f>
        <v>63</v>
      </c>
      <c r="E78" s="164">
        <f>(D78/B78)</f>
        <v>0.71590909090909094</v>
      </c>
      <c r="F78" s="115"/>
      <c r="G78" s="165">
        <f>SUM(G16,G30,G66)</f>
        <v>71</v>
      </c>
      <c r="H78" s="124">
        <f>SUM(H16,H30,H66)</f>
        <v>71</v>
      </c>
      <c r="I78" s="164">
        <f t="shared" si="0"/>
        <v>0.80681818181818177</v>
      </c>
      <c r="J78" s="115"/>
    </row>
    <row r="79" spans="1:10" ht="16.5" thickBot="1" x14ac:dyDescent="0.3">
      <c r="A79" s="122" t="s">
        <v>58</v>
      </c>
      <c r="B79" s="153">
        <v>100</v>
      </c>
      <c r="C79" s="117">
        <f>(C78*B79)/B78</f>
        <v>100</v>
      </c>
      <c r="D79" s="125">
        <f>(D78*B79)/B78</f>
        <v>71.590909090909093</v>
      </c>
      <c r="E79" s="164">
        <f>(D79/B79)</f>
        <v>0.71590909090909094</v>
      </c>
      <c r="F79" s="115"/>
      <c r="G79" s="167">
        <f>(G78/B78)*100</f>
        <v>80.681818181818173</v>
      </c>
      <c r="H79" s="125">
        <f>(H78*B79)/B78</f>
        <v>80.681818181818187</v>
      </c>
      <c r="I79" s="164">
        <f t="shared" si="0"/>
        <v>0.80681818181818188</v>
      </c>
      <c r="J79" s="115"/>
    </row>
    <row r="80" spans="1:10" ht="36" customHeight="1" thickBot="1" x14ac:dyDescent="0.3">
      <c r="A80" s="122" t="s">
        <v>59</v>
      </c>
      <c r="B80" s="123"/>
      <c r="C80" s="123"/>
      <c r="D80" s="3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71"/>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420</v>
      </c>
      <c r="B82" s="373"/>
      <c r="C82" s="373"/>
      <c r="D82" s="373"/>
      <c r="E82" s="373"/>
      <c r="H82" s="374" t="s">
        <v>75</v>
      </c>
      <c r="I82" s="375"/>
      <c r="J82" s="375"/>
    </row>
    <row r="86" spans="1:10" ht="15.6" customHeight="1" x14ac:dyDescent="0.25">
      <c r="A86" s="376" t="s">
        <v>421</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topLeftCell="A77" zoomScale="115" zoomScaleNormal="115" workbookViewId="0">
      <selection activeCell="F83" sqref="F83"/>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422</v>
      </c>
      <c r="B8" s="383"/>
      <c r="C8" s="383"/>
      <c r="D8" s="383"/>
      <c r="E8" s="383"/>
      <c r="F8" s="383"/>
      <c r="G8" s="383"/>
      <c r="H8" s="383"/>
      <c r="I8" s="383"/>
      <c r="J8" s="383"/>
    </row>
    <row r="9" spans="1:13" ht="16.5" x14ac:dyDescent="0.25">
      <c r="A9" s="383" t="s">
        <v>223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70" t="s">
        <v>82</v>
      </c>
      <c r="B11" s="170"/>
      <c r="C11" s="170"/>
      <c r="D11" s="170"/>
      <c r="E11" s="170"/>
      <c r="F11" s="170"/>
      <c r="G11" s="170"/>
      <c r="H11" s="170"/>
      <c r="I11" s="170"/>
      <c r="J11" s="17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15</v>
      </c>
      <c r="E16" s="134">
        <f>(D16/B16)</f>
        <v>0.75</v>
      </c>
      <c r="F16" s="152" t="str">
        <f>IF(E16&gt;=0.5,"Đạt","Không đạt")</f>
        <v>Đạt</v>
      </c>
      <c r="G16" s="133">
        <f>SUM(G17,G24,G27)</f>
        <v>8</v>
      </c>
      <c r="H16" s="133">
        <f>SUM(H17,H24,H27)</f>
        <v>8</v>
      </c>
      <c r="I16" s="134">
        <f t="shared" ref="I16:I79" si="0">(H16/B16)</f>
        <v>0.4</v>
      </c>
      <c r="J16" s="152" t="str">
        <f>IF(I16&gt;=0.5,"Đạt","Không đạt")</f>
        <v>Không 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8</v>
      </c>
      <c r="H17" s="136">
        <f>SUM(H18:H23)</f>
        <v>8</v>
      </c>
      <c r="I17" s="138">
        <f t="shared" si="0"/>
        <v>0.66666666666666663</v>
      </c>
      <c r="J17" s="136" t="str">
        <f>IF(I17&gt;=0.5,"Đạt","Không đạt")</f>
        <v>Đạt</v>
      </c>
    </row>
    <row r="18" spans="1:10" ht="172.5" thickBot="1" x14ac:dyDescent="0.3">
      <c r="A18" s="116" t="s">
        <v>6</v>
      </c>
      <c r="B18" s="154">
        <v>2</v>
      </c>
      <c r="C18" s="115">
        <v>2</v>
      </c>
      <c r="D18" s="148">
        <v>1</v>
      </c>
      <c r="E18" s="156">
        <f>(D18/B18)</f>
        <v>0.5</v>
      </c>
      <c r="F18" s="169" t="s">
        <v>423</v>
      </c>
      <c r="G18" s="166">
        <v>2</v>
      </c>
      <c r="H18" s="127">
        <v>2</v>
      </c>
      <c r="I18" s="128">
        <f t="shared" si="0"/>
        <v>1</v>
      </c>
      <c r="J18" s="183" t="s">
        <v>633</v>
      </c>
    </row>
    <row r="19" spans="1:10" ht="36.75" thickBot="1" x14ac:dyDescent="0.3">
      <c r="A19" s="118" t="s">
        <v>7</v>
      </c>
      <c r="B19" s="154">
        <v>2</v>
      </c>
      <c r="C19" s="115">
        <v>2</v>
      </c>
      <c r="D19" s="148">
        <v>2</v>
      </c>
      <c r="E19" s="156">
        <f t="shared" ref="E19:E23" si="1">(D19/B19)</f>
        <v>1</v>
      </c>
      <c r="F19" s="183" t="s">
        <v>170</v>
      </c>
      <c r="G19" s="166">
        <v>2</v>
      </c>
      <c r="H19" s="127">
        <v>2</v>
      </c>
      <c r="I19" s="128">
        <f t="shared" si="0"/>
        <v>1</v>
      </c>
      <c r="J19" s="118" t="s">
        <v>517</v>
      </c>
    </row>
    <row r="20" spans="1:10" ht="36.75" thickBot="1" x14ac:dyDescent="0.3">
      <c r="A20" s="118" t="s">
        <v>8</v>
      </c>
      <c r="B20" s="154">
        <v>2</v>
      </c>
      <c r="C20" s="115">
        <v>2</v>
      </c>
      <c r="D20" s="148">
        <v>2</v>
      </c>
      <c r="E20" s="156">
        <f t="shared" si="1"/>
        <v>1</v>
      </c>
      <c r="F20" s="183" t="s">
        <v>170</v>
      </c>
      <c r="G20" s="166">
        <v>1</v>
      </c>
      <c r="H20" s="127">
        <v>1</v>
      </c>
      <c r="I20" s="128">
        <f t="shared" si="0"/>
        <v>0.5</v>
      </c>
      <c r="J20" s="118" t="s">
        <v>517</v>
      </c>
    </row>
    <row r="21" spans="1:10" ht="60.75" thickBot="1" x14ac:dyDescent="0.3">
      <c r="A21" s="118" t="s">
        <v>9</v>
      </c>
      <c r="B21" s="154">
        <v>2</v>
      </c>
      <c r="C21" s="115">
        <v>2</v>
      </c>
      <c r="D21" s="148">
        <v>2</v>
      </c>
      <c r="E21" s="156">
        <f t="shared" si="1"/>
        <v>1</v>
      </c>
      <c r="F21" s="183" t="s">
        <v>170</v>
      </c>
      <c r="G21" s="166">
        <v>1</v>
      </c>
      <c r="H21" s="127">
        <v>1</v>
      </c>
      <c r="I21" s="128">
        <f t="shared" si="0"/>
        <v>0.5</v>
      </c>
      <c r="J21" s="118" t="s">
        <v>518</v>
      </c>
    </row>
    <row r="22" spans="1:10" ht="36.75" thickBot="1" x14ac:dyDescent="0.3">
      <c r="A22" s="118" t="s">
        <v>10</v>
      </c>
      <c r="B22" s="154">
        <v>2</v>
      </c>
      <c r="C22" s="115">
        <v>2</v>
      </c>
      <c r="D22" s="148">
        <v>2</v>
      </c>
      <c r="E22" s="156">
        <f t="shared" si="1"/>
        <v>1</v>
      </c>
      <c r="F22" s="183" t="s">
        <v>170</v>
      </c>
      <c r="G22" s="166">
        <v>2</v>
      </c>
      <c r="H22" s="127">
        <v>2</v>
      </c>
      <c r="I22" s="128">
        <f t="shared" si="0"/>
        <v>1</v>
      </c>
      <c r="J22" s="118" t="s">
        <v>519</v>
      </c>
    </row>
    <row r="23" spans="1:10" ht="48.75" thickBot="1" x14ac:dyDescent="0.3">
      <c r="A23" s="118" t="s">
        <v>11</v>
      </c>
      <c r="B23" s="154">
        <v>2</v>
      </c>
      <c r="C23" s="115">
        <v>2</v>
      </c>
      <c r="D23" s="148">
        <v>2</v>
      </c>
      <c r="E23" s="156">
        <f t="shared" si="1"/>
        <v>1</v>
      </c>
      <c r="F23" s="183" t="s">
        <v>170</v>
      </c>
      <c r="G23" s="166">
        <v>0</v>
      </c>
      <c r="H23" s="127">
        <v>0</v>
      </c>
      <c r="I23" s="128">
        <f t="shared" si="0"/>
        <v>0</v>
      </c>
      <c r="J23" s="227" t="s">
        <v>851</v>
      </c>
    </row>
    <row r="24" spans="1:10" s="129" customFormat="1" ht="32.25" thickBot="1" x14ac:dyDescent="0.3">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0</v>
      </c>
      <c r="E25" s="156">
        <f t="shared" ref="E25:E26" si="2">(D25/B25)</f>
        <v>0</v>
      </c>
      <c r="F25" s="197"/>
      <c r="G25" s="166">
        <v>0</v>
      </c>
      <c r="H25" s="127">
        <v>0</v>
      </c>
      <c r="I25" s="128">
        <f t="shared" si="0"/>
        <v>0</v>
      </c>
      <c r="J25" s="227" t="s">
        <v>578</v>
      </c>
    </row>
    <row r="26" spans="1:10" ht="64.5" thickBot="1" x14ac:dyDescent="0.3">
      <c r="A26" s="116" t="s">
        <v>13</v>
      </c>
      <c r="B26" s="154">
        <v>2</v>
      </c>
      <c r="C26" s="115">
        <v>2</v>
      </c>
      <c r="D26" s="148">
        <v>2</v>
      </c>
      <c r="E26" s="156">
        <f t="shared" si="2"/>
        <v>1</v>
      </c>
      <c r="F26" s="169"/>
      <c r="G26" s="166">
        <v>0</v>
      </c>
      <c r="H26" s="127">
        <v>0</v>
      </c>
      <c r="I26" s="128">
        <f t="shared" si="0"/>
        <v>0</v>
      </c>
      <c r="J26" s="227" t="s">
        <v>578</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0</v>
      </c>
      <c r="H27" s="136">
        <f>SUM(H28:H29)</f>
        <v>0</v>
      </c>
      <c r="I27" s="138">
        <f>(H27/B27)</f>
        <v>0</v>
      </c>
      <c r="J27" s="158" t="str">
        <f>IF(I27&gt;=0.5,"Đạt","Không đạt")</f>
        <v>Không đạt</v>
      </c>
    </row>
    <row r="28" spans="1:10" ht="96.75" thickBot="1" x14ac:dyDescent="0.3">
      <c r="A28" s="118" t="s">
        <v>15</v>
      </c>
      <c r="B28" s="154">
        <v>2</v>
      </c>
      <c r="C28" s="115">
        <v>2</v>
      </c>
      <c r="D28" s="148">
        <v>0</v>
      </c>
      <c r="E28" s="156">
        <f t="shared" ref="E28:E29" si="3">(D28/B28)</f>
        <v>0</v>
      </c>
      <c r="F28" s="115"/>
      <c r="G28" s="166">
        <v>0</v>
      </c>
      <c r="H28" s="127">
        <v>0</v>
      </c>
      <c r="I28" s="128">
        <f t="shared" si="0"/>
        <v>0</v>
      </c>
      <c r="J28" s="227" t="s">
        <v>634</v>
      </c>
    </row>
    <row r="29" spans="1:10" ht="49.5" thickBot="1" x14ac:dyDescent="0.3">
      <c r="A29" s="116" t="s">
        <v>16</v>
      </c>
      <c r="B29" s="154">
        <v>2</v>
      </c>
      <c r="C29" s="115">
        <v>2</v>
      </c>
      <c r="D29" s="148">
        <v>2</v>
      </c>
      <c r="E29" s="156">
        <f t="shared" si="3"/>
        <v>1</v>
      </c>
      <c r="F29" s="173" t="s">
        <v>227</v>
      </c>
      <c r="G29" s="166">
        <v>0</v>
      </c>
      <c r="H29" s="127">
        <v>0</v>
      </c>
      <c r="I29" s="128">
        <f t="shared" si="0"/>
        <v>0</v>
      </c>
      <c r="J29" s="227" t="s">
        <v>634</v>
      </c>
    </row>
    <row r="30" spans="1:10" s="129" customFormat="1" ht="32.25" thickBot="1" x14ac:dyDescent="0.3">
      <c r="A30" s="132" t="s">
        <v>17</v>
      </c>
      <c r="B30" s="133">
        <f>SUM(B31,B34,B41,B46,B49,B52,B55,B60,B63)</f>
        <v>52</v>
      </c>
      <c r="C30" s="133">
        <f>SUM(C31,C34,C41,C46,C49,C52,C55,C60,C63)</f>
        <v>52</v>
      </c>
      <c r="D30" s="133">
        <f>SUM(D31,D34,D41,D46,D49,D52,D55,D60,D63)</f>
        <v>45</v>
      </c>
      <c r="E30" s="134">
        <f>(D30/B30)</f>
        <v>0.86538461538461542</v>
      </c>
      <c r="F30" s="152" t="str">
        <f>IF(E30&gt;=0.5,"Đạt","Không đạt")</f>
        <v>Đạt</v>
      </c>
      <c r="G30" s="133">
        <f>SUM(G31,G34,G41,G46,G49,G52,G55,G60,G63)</f>
        <v>38</v>
      </c>
      <c r="H30" s="133">
        <f>SUM(H31,H34,H41,H46,H49,H52,H55,H60,H63)</f>
        <v>38</v>
      </c>
      <c r="I30" s="134">
        <f t="shared" si="0"/>
        <v>0.73076923076923073</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218" t="s">
        <v>150</v>
      </c>
      <c r="G32" s="166">
        <v>2</v>
      </c>
      <c r="H32" s="127">
        <v>2</v>
      </c>
      <c r="I32" s="128">
        <f t="shared" si="0"/>
        <v>1</v>
      </c>
      <c r="J32" s="218" t="s">
        <v>150</v>
      </c>
    </row>
    <row r="33" spans="1:10" ht="24.75" thickBot="1" x14ac:dyDescent="0.3">
      <c r="A33" s="118" t="s">
        <v>20</v>
      </c>
      <c r="B33" s="154">
        <v>2</v>
      </c>
      <c r="C33" s="115">
        <v>2</v>
      </c>
      <c r="D33" s="148">
        <v>2</v>
      </c>
      <c r="E33" s="156">
        <f t="shared" si="4"/>
        <v>1</v>
      </c>
      <c r="F33" s="174" t="s">
        <v>424</v>
      </c>
      <c r="G33" s="166">
        <v>2</v>
      </c>
      <c r="H33" s="127">
        <v>2</v>
      </c>
      <c r="I33" s="128">
        <f t="shared" si="0"/>
        <v>1</v>
      </c>
      <c r="J33" s="118" t="s">
        <v>635</v>
      </c>
    </row>
    <row r="34" spans="1:10" s="129" customFormat="1" ht="32.25" thickBot="1" x14ac:dyDescent="0.3">
      <c r="A34" s="135" t="s">
        <v>21</v>
      </c>
      <c r="B34" s="136">
        <f>SUM(B35:B40)</f>
        <v>12</v>
      </c>
      <c r="C34" s="136">
        <f>SUM(C35:C40)</f>
        <v>12</v>
      </c>
      <c r="D34" s="136">
        <f>SUM(D35:D40)</f>
        <v>11</v>
      </c>
      <c r="E34" s="137">
        <f>(D34/B34)</f>
        <v>0.91666666666666663</v>
      </c>
      <c r="F34" s="136" t="str">
        <f>IF(E34&gt;=0.5,"Đạt","Không đạt")</f>
        <v>Đạt</v>
      </c>
      <c r="G34" s="136">
        <f>SUM(G35:G40)</f>
        <v>9</v>
      </c>
      <c r="H34" s="136">
        <f>SUM(H35:H40)</f>
        <v>9</v>
      </c>
      <c r="I34" s="138">
        <f t="shared" si="0"/>
        <v>0.75</v>
      </c>
      <c r="J34" s="160" t="str">
        <f>IF(I34&gt;=0.5,"Đạt","Không đạt")</f>
        <v>Đạt</v>
      </c>
    </row>
    <row r="35" spans="1:10" ht="51.75" thickBot="1" x14ac:dyDescent="0.3">
      <c r="A35" s="120" t="s">
        <v>22</v>
      </c>
      <c r="B35" s="154">
        <v>2</v>
      </c>
      <c r="C35" s="115">
        <v>2</v>
      </c>
      <c r="D35" s="148">
        <v>2</v>
      </c>
      <c r="E35" s="156">
        <f t="shared" ref="E35:E40" si="5">(D35/B35)</f>
        <v>1</v>
      </c>
      <c r="F35" s="183" t="s">
        <v>174</v>
      </c>
      <c r="G35" s="166">
        <v>2</v>
      </c>
      <c r="H35" s="127">
        <v>2</v>
      </c>
      <c r="I35" s="128">
        <f t="shared" si="0"/>
        <v>1</v>
      </c>
      <c r="J35" s="118" t="s">
        <v>94</v>
      </c>
    </row>
    <row r="36" spans="1:10" ht="36.75" thickBot="1" x14ac:dyDescent="0.3">
      <c r="A36" s="118" t="s">
        <v>23</v>
      </c>
      <c r="B36" s="154">
        <v>2</v>
      </c>
      <c r="C36" s="115">
        <v>2</v>
      </c>
      <c r="D36" s="148">
        <v>2</v>
      </c>
      <c r="E36" s="156">
        <f t="shared" si="5"/>
        <v>1</v>
      </c>
      <c r="F36" s="183" t="s">
        <v>175</v>
      </c>
      <c r="G36" s="166">
        <v>2</v>
      </c>
      <c r="H36" s="127">
        <v>2</v>
      </c>
      <c r="I36" s="128">
        <f t="shared" si="0"/>
        <v>1</v>
      </c>
      <c r="J36" s="118" t="s">
        <v>95</v>
      </c>
    </row>
    <row r="37" spans="1:10" ht="48.75" thickBot="1" x14ac:dyDescent="0.3">
      <c r="A37" s="118" t="s">
        <v>24</v>
      </c>
      <c r="B37" s="154">
        <v>2</v>
      </c>
      <c r="C37" s="115">
        <v>2</v>
      </c>
      <c r="D37" s="148">
        <v>2</v>
      </c>
      <c r="E37" s="156">
        <f t="shared" si="5"/>
        <v>1</v>
      </c>
      <c r="F37" s="183" t="s">
        <v>176</v>
      </c>
      <c r="G37" s="166">
        <v>1</v>
      </c>
      <c r="H37" s="127">
        <v>1</v>
      </c>
      <c r="I37" s="128">
        <f t="shared" si="0"/>
        <v>0.5</v>
      </c>
      <c r="J37" s="118" t="s">
        <v>152</v>
      </c>
    </row>
    <row r="38" spans="1:10" ht="36.75" thickBot="1" x14ac:dyDescent="0.3">
      <c r="A38" s="118" t="s">
        <v>25</v>
      </c>
      <c r="B38" s="154">
        <v>2</v>
      </c>
      <c r="C38" s="115">
        <v>2</v>
      </c>
      <c r="D38" s="148">
        <v>2</v>
      </c>
      <c r="E38" s="156">
        <f t="shared" si="5"/>
        <v>1</v>
      </c>
      <c r="F38" s="183" t="s">
        <v>177</v>
      </c>
      <c r="G38" s="166">
        <v>2</v>
      </c>
      <c r="H38" s="127">
        <v>2</v>
      </c>
      <c r="I38" s="128">
        <f t="shared" si="0"/>
        <v>1</v>
      </c>
      <c r="J38" s="118" t="s">
        <v>469</v>
      </c>
    </row>
    <row r="39" spans="1:10" ht="24.75" thickBot="1" x14ac:dyDescent="0.3">
      <c r="A39" s="118" t="s">
        <v>26</v>
      </c>
      <c r="B39" s="154">
        <v>2</v>
      </c>
      <c r="C39" s="115">
        <v>2</v>
      </c>
      <c r="D39" s="148">
        <v>2</v>
      </c>
      <c r="E39" s="156">
        <f t="shared" si="5"/>
        <v>1</v>
      </c>
      <c r="F39" s="169"/>
      <c r="G39" s="166">
        <v>0</v>
      </c>
      <c r="H39" s="127">
        <v>0</v>
      </c>
      <c r="I39" s="128">
        <f t="shared" si="0"/>
        <v>0</v>
      </c>
      <c r="J39" s="227" t="s">
        <v>992</v>
      </c>
    </row>
    <row r="40" spans="1:10" ht="61.5" thickBot="1" x14ac:dyDescent="0.3">
      <c r="A40" s="118" t="s">
        <v>27</v>
      </c>
      <c r="B40" s="154">
        <v>2</v>
      </c>
      <c r="C40" s="115">
        <v>2</v>
      </c>
      <c r="D40" s="148">
        <v>1</v>
      </c>
      <c r="E40" s="156">
        <f t="shared" si="5"/>
        <v>0.5</v>
      </c>
      <c r="F40" s="174" t="s">
        <v>231</v>
      </c>
      <c r="G40" s="166">
        <v>2</v>
      </c>
      <c r="H40" s="127">
        <v>2</v>
      </c>
      <c r="I40" s="128">
        <f t="shared" si="0"/>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6</v>
      </c>
      <c r="H41" s="136">
        <f>SUM(H42:H45)</f>
        <v>6</v>
      </c>
      <c r="I41" s="138">
        <f t="shared" si="0"/>
        <v>0.75</v>
      </c>
      <c r="J41" s="160" t="str">
        <f>IF(I41&gt;=0.5,"Đạt","Không đạt")</f>
        <v>Đạt</v>
      </c>
    </row>
    <row r="42" spans="1:10" ht="60.75" thickBot="1" x14ac:dyDescent="0.3">
      <c r="A42" s="118" t="s">
        <v>29</v>
      </c>
      <c r="B42" s="154">
        <v>2</v>
      </c>
      <c r="C42" s="115">
        <v>2</v>
      </c>
      <c r="D42" s="148">
        <v>2</v>
      </c>
      <c r="E42" s="156">
        <f t="shared" ref="E42:E45" si="6">(D42/B42)</f>
        <v>1</v>
      </c>
      <c r="F42" s="183" t="s">
        <v>179</v>
      </c>
      <c r="G42" s="166">
        <v>2</v>
      </c>
      <c r="H42" s="127">
        <v>2</v>
      </c>
      <c r="I42" s="128">
        <f t="shared" si="0"/>
        <v>1</v>
      </c>
      <c r="J42" s="118" t="s">
        <v>512</v>
      </c>
    </row>
    <row r="43" spans="1:10" ht="36.75" thickBot="1" x14ac:dyDescent="0.3">
      <c r="A43" s="118" t="s">
        <v>30</v>
      </c>
      <c r="B43" s="154">
        <v>2</v>
      </c>
      <c r="C43" s="115">
        <v>2</v>
      </c>
      <c r="D43" s="148">
        <v>2</v>
      </c>
      <c r="E43" s="156">
        <f t="shared" si="6"/>
        <v>1</v>
      </c>
      <c r="F43" s="183" t="s">
        <v>202</v>
      </c>
      <c r="G43" s="166">
        <v>2</v>
      </c>
      <c r="H43" s="127">
        <v>2</v>
      </c>
      <c r="I43" s="128">
        <f t="shared" si="0"/>
        <v>1</v>
      </c>
      <c r="J43" s="118" t="s">
        <v>525</v>
      </c>
    </row>
    <row r="44" spans="1:10" ht="48.75" thickBot="1" x14ac:dyDescent="0.3">
      <c r="A44" s="118" t="s">
        <v>31</v>
      </c>
      <c r="B44" s="154">
        <v>2</v>
      </c>
      <c r="C44" s="115">
        <v>2</v>
      </c>
      <c r="D44" s="148">
        <v>2</v>
      </c>
      <c r="E44" s="156">
        <f t="shared" si="6"/>
        <v>1</v>
      </c>
      <c r="F44" s="183" t="s">
        <v>157</v>
      </c>
      <c r="G44" s="166">
        <v>1</v>
      </c>
      <c r="H44" s="127">
        <v>1</v>
      </c>
      <c r="I44" s="128">
        <f t="shared" si="0"/>
        <v>0.5</v>
      </c>
      <c r="J44" s="118" t="s">
        <v>102</v>
      </c>
    </row>
    <row r="45" spans="1:10" ht="48.75" thickBot="1" x14ac:dyDescent="0.3">
      <c r="A45" s="118" t="s">
        <v>32</v>
      </c>
      <c r="B45" s="154">
        <v>2</v>
      </c>
      <c r="C45" s="115">
        <v>2</v>
      </c>
      <c r="D45" s="148">
        <v>2</v>
      </c>
      <c r="E45" s="156">
        <f t="shared" si="6"/>
        <v>1</v>
      </c>
      <c r="F45" s="183" t="s">
        <v>157</v>
      </c>
      <c r="G45" s="166">
        <v>1</v>
      </c>
      <c r="H45" s="127">
        <v>1</v>
      </c>
      <c r="I45" s="128">
        <f t="shared" si="0"/>
        <v>0.5</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405</v>
      </c>
      <c r="G47" s="166">
        <v>2</v>
      </c>
      <c r="H47" s="127">
        <v>2</v>
      </c>
      <c r="I47" s="128">
        <f t="shared" si="0"/>
        <v>1</v>
      </c>
      <c r="J47" s="179" t="s">
        <v>513</v>
      </c>
    </row>
    <row r="48" spans="1:10" ht="60.75" thickBot="1" x14ac:dyDescent="0.3">
      <c r="A48" s="118" t="s">
        <v>34</v>
      </c>
      <c r="B48" s="154">
        <v>2</v>
      </c>
      <c r="C48" s="115">
        <v>2</v>
      </c>
      <c r="D48" s="148">
        <v>2</v>
      </c>
      <c r="E48" s="156">
        <f t="shared" si="7"/>
        <v>1</v>
      </c>
      <c r="F48" s="169" t="s">
        <v>405</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69" t="s">
        <v>406</v>
      </c>
      <c r="G50" s="166">
        <v>2</v>
      </c>
      <c r="H50" s="127">
        <v>2</v>
      </c>
      <c r="I50" s="128">
        <f t="shared" si="0"/>
        <v>1</v>
      </c>
      <c r="J50" s="118" t="s">
        <v>159</v>
      </c>
    </row>
    <row r="51" spans="1:10" ht="28.5" thickBot="1" x14ac:dyDescent="0.3">
      <c r="A51" s="116" t="s">
        <v>36</v>
      </c>
      <c r="B51" s="154">
        <v>2</v>
      </c>
      <c r="C51" s="115">
        <v>2</v>
      </c>
      <c r="D51" s="148">
        <v>1</v>
      </c>
      <c r="E51" s="156">
        <f t="shared" si="8"/>
        <v>0.5</v>
      </c>
      <c r="F51" s="169" t="s">
        <v>406</v>
      </c>
      <c r="G51" s="166">
        <v>1</v>
      </c>
      <c r="H51" s="127">
        <v>1</v>
      </c>
      <c r="I51" s="128">
        <f t="shared" si="0"/>
        <v>0.5</v>
      </c>
      <c r="J51" s="118" t="s">
        <v>570</v>
      </c>
    </row>
    <row r="52" spans="1:10" s="129" customFormat="1" ht="48" thickBot="1" x14ac:dyDescent="0.3">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0</v>
      </c>
      <c r="E53" s="156">
        <f t="shared" ref="E53:E54" si="9">(D53/B53)</f>
        <v>0</v>
      </c>
      <c r="F53" s="169"/>
      <c r="G53" s="166">
        <v>0</v>
      </c>
      <c r="H53" s="127">
        <v>0</v>
      </c>
      <c r="I53" s="128">
        <f t="shared" si="0"/>
        <v>0</v>
      </c>
      <c r="J53" s="227" t="s">
        <v>527</v>
      </c>
    </row>
    <row r="54" spans="1:10" ht="60.75" thickBot="1" x14ac:dyDescent="0.3">
      <c r="A54" s="118" t="s">
        <v>38</v>
      </c>
      <c r="B54" s="154">
        <v>2</v>
      </c>
      <c r="C54" s="115">
        <v>2</v>
      </c>
      <c r="D54" s="148">
        <v>2</v>
      </c>
      <c r="E54" s="156">
        <f t="shared" si="9"/>
        <v>1</v>
      </c>
      <c r="F54" s="169" t="s">
        <v>408</v>
      </c>
      <c r="G54" s="166">
        <v>0</v>
      </c>
      <c r="H54" s="127">
        <v>0</v>
      </c>
      <c r="I54" s="128">
        <f t="shared" si="0"/>
        <v>0</v>
      </c>
      <c r="J54" s="227"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60.75" thickBot="1" x14ac:dyDescent="0.3">
      <c r="A56" s="118" t="s">
        <v>39</v>
      </c>
      <c r="B56" s="154">
        <v>2</v>
      </c>
      <c r="C56" s="115">
        <v>2</v>
      </c>
      <c r="D56" s="148">
        <v>2</v>
      </c>
      <c r="E56" s="156">
        <f t="shared" ref="E56:E59" si="10">(D56/B56)</f>
        <v>1</v>
      </c>
      <c r="F56" s="183" t="s">
        <v>161</v>
      </c>
      <c r="G56" s="166">
        <v>1</v>
      </c>
      <c r="H56" s="127">
        <v>1</v>
      </c>
      <c r="I56" s="128">
        <f t="shared" si="0"/>
        <v>0.5</v>
      </c>
      <c r="J56" s="169" t="s">
        <v>974</v>
      </c>
    </row>
    <row r="57" spans="1:10" ht="60.75" thickBot="1" x14ac:dyDescent="0.3">
      <c r="A57" s="118" t="s">
        <v>40</v>
      </c>
      <c r="B57" s="154">
        <v>2</v>
      </c>
      <c r="C57" s="115">
        <v>2</v>
      </c>
      <c r="D57" s="148">
        <v>2</v>
      </c>
      <c r="E57" s="156">
        <f t="shared" si="10"/>
        <v>1</v>
      </c>
      <c r="F57" s="183" t="s">
        <v>161</v>
      </c>
      <c r="G57" s="166">
        <v>2</v>
      </c>
      <c r="H57" s="127">
        <v>2</v>
      </c>
      <c r="I57" s="128">
        <f t="shared" si="0"/>
        <v>1</v>
      </c>
      <c r="J57" s="118" t="s">
        <v>382</v>
      </c>
    </row>
    <row r="58" spans="1:10" ht="48.75" thickBot="1" x14ac:dyDescent="0.3">
      <c r="A58" s="118" t="s">
        <v>41</v>
      </c>
      <c r="B58" s="154">
        <v>2</v>
      </c>
      <c r="C58" s="115">
        <v>2</v>
      </c>
      <c r="D58" s="148">
        <v>2</v>
      </c>
      <c r="E58" s="156">
        <f t="shared" si="10"/>
        <v>1</v>
      </c>
      <c r="F58" s="183" t="s">
        <v>161</v>
      </c>
      <c r="G58" s="166">
        <v>2</v>
      </c>
      <c r="H58" s="127">
        <v>2</v>
      </c>
      <c r="I58" s="128">
        <f t="shared" si="0"/>
        <v>1</v>
      </c>
      <c r="J58" s="118" t="s">
        <v>382</v>
      </c>
    </row>
    <row r="59" spans="1:10" ht="48.75" thickBot="1" x14ac:dyDescent="0.3">
      <c r="A59" s="118" t="s">
        <v>42</v>
      </c>
      <c r="B59" s="154">
        <v>2</v>
      </c>
      <c r="C59" s="115">
        <v>2</v>
      </c>
      <c r="D59" s="148">
        <v>2</v>
      </c>
      <c r="E59" s="156">
        <f t="shared" si="10"/>
        <v>1</v>
      </c>
      <c r="F59" s="183" t="s">
        <v>161</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136">
        <f>SUM(G61:G62)</f>
        <v>3</v>
      </c>
      <c r="H60" s="136">
        <f>SUM(H61:H62)</f>
        <v>3</v>
      </c>
      <c r="I60" s="138">
        <f t="shared" si="0"/>
        <v>0.75</v>
      </c>
      <c r="J60" s="136" t="str">
        <f>IF(I60&gt;=0.5,"Đạt","Không đạt")</f>
        <v>Đạt</v>
      </c>
    </row>
    <row r="61" spans="1:10" ht="48.75" thickBot="1" x14ac:dyDescent="0.3">
      <c r="A61" s="118" t="s">
        <v>43</v>
      </c>
      <c r="B61" s="154">
        <v>2</v>
      </c>
      <c r="C61" s="126">
        <v>2</v>
      </c>
      <c r="D61" s="148">
        <v>2</v>
      </c>
      <c r="E61" s="156">
        <f t="shared" ref="E61:E62" si="11">(D61/B61)</f>
        <v>1</v>
      </c>
      <c r="F61" s="169" t="s">
        <v>411</v>
      </c>
      <c r="G61" s="166">
        <v>2</v>
      </c>
      <c r="H61" s="127">
        <v>2</v>
      </c>
      <c r="I61" s="128">
        <f t="shared" si="0"/>
        <v>1</v>
      </c>
      <c r="J61" s="118" t="s">
        <v>112</v>
      </c>
    </row>
    <row r="62" spans="1:10" ht="36.75" thickBot="1" x14ac:dyDescent="0.3">
      <c r="A62" s="118" t="s">
        <v>44</v>
      </c>
      <c r="B62" s="154">
        <v>2</v>
      </c>
      <c r="C62" s="126">
        <v>2</v>
      </c>
      <c r="D62" s="148">
        <v>1</v>
      </c>
      <c r="E62" s="156">
        <f t="shared" si="11"/>
        <v>0.5</v>
      </c>
      <c r="F62" s="169" t="s">
        <v>411</v>
      </c>
      <c r="G62" s="166">
        <v>1</v>
      </c>
      <c r="H62" s="127">
        <v>1</v>
      </c>
      <c r="I62" s="128">
        <f t="shared" si="0"/>
        <v>0.5</v>
      </c>
      <c r="J62" s="118" t="s">
        <v>956</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2</v>
      </c>
      <c r="H63" s="136">
        <f>SUM(H64:H65)</f>
        <v>2</v>
      </c>
      <c r="I63" s="138">
        <f t="shared" si="0"/>
        <v>0.5</v>
      </c>
      <c r="J63" s="136" t="str">
        <f>IF(I63&gt;=0.5,"Đạt","Không đạt")</f>
        <v>Đạt</v>
      </c>
    </row>
    <row r="64" spans="1:10" ht="84.75" thickBot="1" x14ac:dyDescent="0.3">
      <c r="A64" s="121" t="s">
        <v>45</v>
      </c>
      <c r="B64" s="154">
        <v>2</v>
      </c>
      <c r="C64" s="126">
        <v>2</v>
      </c>
      <c r="D64" s="148">
        <v>0</v>
      </c>
      <c r="E64" s="156">
        <f t="shared" ref="E64:E65" si="12">(D64/B64)</f>
        <v>0</v>
      </c>
      <c r="F64" s="169"/>
      <c r="G64" s="166">
        <v>2</v>
      </c>
      <c r="H64" s="127">
        <v>2</v>
      </c>
      <c r="I64" s="128">
        <f t="shared" si="0"/>
        <v>1</v>
      </c>
      <c r="J64" s="118" t="s">
        <v>971</v>
      </c>
    </row>
    <row r="65" spans="1:10" ht="108.75" thickBot="1" x14ac:dyDescent="0.3">
      <c r="A65" s="121" t="s">
        <v>46</v>
      </c>
      <c r="B65" s="154">
        <v>2</v>
      </c>
      <c r="C65" s="126">
        <v>2</v>
      </c>
      <c r="D65" s="148">
        <v>2</v>
      </c>
      <c r="E65" s="156">
        <f t="shared" si="12"/>
        <v>1</v>
      </c>
      <c r="F65" s="198" t="s">
        <v>184</v>
      </c>
      <c r="G65" s="166">
        <v>0</v>
      </c>
      <c r="H65" s="127">
        <v>0</v>
      </c>
      <c r="I65" s="128">
        <f t="shared" si="0"/>
        <v>0</v>
      </c>
      <c r="J65" s="226" t="s">
        <v>958</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7</v>
      </c>
      <c r="H66" s="133">
        <f>SUM(H67,H72,H75)</f>
        <v>7</v>
      </c>
      <c r="I66" s="134">
        <f t="shared" si="0"/>
        <v>0.4375</v>
      </c>
      <c r="J66" s="152" t="str">
        <f>IF(I66&gt;=0.5,"Đạt","Không đạt")</f>
        <v>Không 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136">
        <f>SUM(G68:G71)</f>
        <v>3</v>
      </c>
      <c r="H67" s="136">
        <f>SUM(H68:H71)</f>
        <v>3</v>
      </c>
      <c r="I67" s="138">
        <f t="shared" si="0"/>
        <v>0.375</v>
      </c>
      <c r="J67" s="136" t="str">
        <f>IF(I67&gt;=0.5,"Đạt","Không đạt")</f>
        <v>Không đạt</v>
      </c>
    </row>
    <row r="68" spans="1:10" ht="72.75" thickBot="1" x14ac:dyDescent="0.3">
      <c r="A68" s="121" t="s">
        <v>49</v>
      </c>
      <c r="B68" s="154">
        <v>2</v>
      </c>
      <c r="C68" s="126">
        <v>2</v>
      </c>
      <c r="D68" s="148">
        <v>2</v>
      </c>
      <c r="E68" s="156">
        <f t="shared" ref="E68:E71" si="13">(D68/B68)</f>
        <v>1</v>
      </c>
      <c r="F68" s="198" t="s">
        <v>165</v>
      </c>
      <c r="G68" s="166">
        <v>2</v>
      </c>
      <c r="H68" s="127">
        <v>2</v>
      </c>
      <c r="I68" s="128">
        <f t="shared" si="0"/>
        <v>1</v>
      </c>
      <c r="J68" s="118" t="s">
        <v>531</v>
      </c>
    </row>
    <row r="69" spans="1:10" ht="24.75" thickBot="1" x14ac:dyDescent="0.3">
      <c r="A69" s="121" t="s">
        <v>50</v>
      </c>
      <c r="B69" s="154">
        <v>2</v>
      </c>
      <c r="C69" s="126">
        <v>2</v>
      </c>
      <c r="D69" s="148">
        <v>0</v>
      </c>
      <c r="E69" s="156">
        <f t="shared" si="13"/>
        <v>0</v>
      </c>
      <c r="F69" s="169"/>
      <c r="G69" s="166">
        <v>0</v>
      </c>
      <c r="H69" s="127">
        <v>0</v>
      </c>
      <c r="I69" s="128">
        <f t="shared" si="0"/>
        <v>0</v>
      </c>
      <c r="J69" s="291" t="s">
        <v>596</v>
      </c>
    </row>
    <row r="70" spans="1:10" ht="48.75" thickBot="1" x14ac:dyDescent="0.3">
      <c r="A70" s="121" t="s">
        <v>51</v>
      </c>
      <c r="B70" s="154">
        <v>2</v>
      </c>
      <c r="C70" s="126">
        <v>2</v>
      </c>
      <c r="D70" s="148">
        <v>2</v>
      </c>
      <c r="E70" s="156">
        <f t="shared" si="13"/>
        <v>1</v>
      </c>
      <c r="F70" s="183" t="s">
        <v>117</v>
      </c>
      <c r="G70" s="166">
        <v>1</v>
      </c>
      <c r="H70" s="127">
        <v>1</v>
      </c>
      <c r="I70" s="128">
        <f t="shared" si="0"/>
        <v>0.5</v>
      </c>
      <c r="J70" s="226" t="s">
        <v>836</v>
      </c>
    </row>
    <row r="71" spans="1:10" ht="72.75" thickBot="1" x14ac:dyDescent="0.3">
      <c r="A71" s="121" t="s">
        <v>52</v>
      </c>
      <c r="B71" s="154">
        <v>2</v>
      </c>
      <c r="C71" s="126">
        <v>2</v>
      </c>
      <c r="D71" s="148">
        <v>2</v>
      </c>
      <c r="E71" s="156">
        <f t="shared" si="13"/>
        <v>1</v>
      </c>
      <c r="F71" s="183" t="s">
        <v>167</v>
      </c>
      <c r="G71" s="166">
        <v>0</v>
      </c>
      <c r="H71" s="127">
        <v>0</v>
      </c>
      <c r="I71" s="128">
        <f t="shared" si="0"/>
        <v>0</v>
      </c>
      <c r="J71" s="227" t="s">
        <v>636</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98" t="s">
        <v>425</v>
      </c>
      <c r="G73" s="166">
        <v>2</v>
      </c>
      <c r="H73" s="127">
        <v>2</v>
      </c>
      <c r="I73" s="128">
        <f t="shared" si="0"/>
        <v>1</v>
      </c>
      <c r="J73" s="118" t="s">
        <v>611</v>
      </c>
    </row>
    <row r="74" spans="1:10" ht="36.75" thickBot="1" x14ac:dyDescent="0.3">
      <c r="A74" s="121" t="s">
        <v>54</v>
      </c>
      <c r="B74" s="154">
        <v>2</v>
      </c>
      <c r="C74" s="126">
        <v>2</v>
      </c>
      <c r="D74" s="148">
        <v>0</v>
      </c>
      <c r="E74" s="156">
        <f t="shared" si="14"/>
        <v>0</v>
      </c>
      <c r="F74" s="169"/>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217" t="s">
        <v>426</v>
      </c>
      <c r="G76" s="166">
        <v>2</v>
      </c>
      <c r="H76" s="127">
        <v>2</v>
      </c>
      <c r="I76" s="128">
        <f t="shared" si="0"/>
        <v>1</v>
      </c>
      <c r="J76" s="118" t="s">
        <v>207</v>
      </c>
    </row>
    <row r="77" spans="1:10" ht="36.75" thickBot="1" x14ac:dyDescent="0.3">
      <c r="A77" s="121" t="s">
        <v>56</v>
      </c>
      <c r="B77" s="154">
        <v>2</v>
      </c>
      <c r="C77" s="126">
        <v>2</v>
      </c>
      <c r="D77" s="148">
        <v>0</v>
      </c>
      <c r="E77" s="156">
        <f t="shared" si="15"/>
        <v>0</v>
      </c>
      <c r="F77" s="169"/>
      <c r="G77" s="166">
        <v>0</v>
      </c>
      <c r="H77" s="127">
        <v>0</v>
      </c>
      <c r="I77" s="128">
        <f t="shared" si="0"/>
        <v>0</v>
      </c>
      <c r="J77" s="227" t="s">
        <v>536</v>
      </c>
    </row>
    <row r="78" spans="1:10" ht="16.5" thickBot="1" x14ac:dyDescent="0.3">
      <c r="A78" s="122" t="s">
        <v>57</v>
      </c>
      <c r="B78" s="153">
        <f>SUM(B16,B30,B66)</f>
        <v>88</v>
      </c>
      <c r="C78" s="117">
        <f>SUM(C16,C30,C66)</f>
        <v>88</v>
      </c>
      <c r="D78" s="124">
        <f>SUM(D16,D30,D66)</f>
        <v>70</v>
      </c>
      <c r="E78" s="164">
        <f>(D78/B78)</f>
        <v>0.79545454545454541</v>
      </c>
      <c r="F78" s="115"/>
      <c r="G78" s="165">
        <f>SUM(G16,G30,G66)</f>
        <v>53</v>
      </c>
      <c r="H78" s="124">
        <f>SUM(H16,H30,H66)</f>
        <v>53</v>
      </c>
      <c r="I78" s="164">
        <f t="shared" si="0"/>
        <v>0.60227272727272729</v>
      </c>
      <c r="J78" s="115"/>
    </row>
    <row r="79" spans="1:10" ht="16.5" thickBot="1" x14ac:dyDescent="0.3">
      <c r="A79" s="122" t="s">
        <v>58</v>
      </c>
      <c r="B79" s="153">
        <v>100</v>
      </c>
      <c r="C79" s="117">
        <f>(C78*B79)/B78</f>
        <v>100</v>
      </c>
      <c r="D79" s="125">
        <f>(D78*B79)/B78</f>
        <v>79.545454545454547</v>
      </c>
      <c r="E79" s="164">
        <f>(D79/B79)</f>
        <v>0.79545454545454541</v>
      </c>
      <c r="F79" s="115"/>
      <c r="G79" s="167">
        <f>(G78/B78)*100</f>
        <v>60.227272727272727</v>
      </c>
      <c r="H79" s="125">
        <f>(H78*B79)/B78</f>
        <v>60.227272727272727</v>
      </c>
      <c r="I79" s="164">
        <f t="shared" si="0"/>
        <v>0.60227272727272729</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420</v>
      </c>
      <c r="B82" s="373"/>
      <c r="C82" s="373"/>
      <c r="D82" s="373"/>
      <c r="E82" s="373"/>
      <c r="H82" s="374" t="s">
        <v>75</v>
      </c>
      <c r="I82" s="375"/>
      <c r="J82" s="375"/>
    </row>
    <row r="86" spans="1:10" ht="15.6" customHeight="1" x14ac:dyDescent="0.25">
      <c r="A86" s="390" t="s">
        <v>1153</v>
      </c>
      <c r="B86" s="376"/>
      <c r="C86" s="376"/>
      <c r="D86" s="376"/>
      <c r="I86" s="377" t="s">
        <v>80</v>
      </c>
      <c r="J86" s="378"/>
    </row>
    <row r="87" spans="1:10" ht="16.899999999999999" x14ac:dyDescent="0.3">
      <c r="B87" s="142"/>
      <c r="C87" s="142"/>
      <c r="D87" s="149"/>
      <c r="E87" s="149"/>
    </row>
    <row r="88" spans="1:10" ht="16.899999999999999" x14ac:dyDescent="0.3">
      <c r="B88" s="143"/>
      <c r="C88" s="143"/>
      <c r="D88" s="150"/>
      <c r="E88" s="150"/>
    </row>
    <row r="89" spans="1:10" ht="16.899999999999999"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zoomScale="115" zoomScaleNormal="115" workbookViewId="0">
      <selection activeCell="K9" sqref="K9"/>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6.14062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1158</v>
      </c>
      <c r="B8" s="383"/>
      <c r="C8" s="383"/>
      <c r="D8" s="383"/>
      <c r="E8" s="383"/>
      <c r="F8" s="383"/>
      <c r="G8" s="383"/>
      <c r="H8" s="383"/>
      <c r="I8" s="383"/>
      <c r="J8" s="383"/>
    </row>
    <row r="9" spans="1:13" ht="16.5" x14ac:dyDescent="0.25">
      <c r="A9" s="383" t="s">
        <v>325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70" t="s">
        <v>82</v>
      </c>
      <c r="B11" s="170"/>
      <c r="C11" s="170"/>
      <c r="D11" s="170"/>
      <c r="E11" s="170"/>
      <c r="F11" s="170"/>
      <c r="G11" s="170"/>
      <c r="H11" s="170"/>
      <c r="I11" s="170"/>
      <c r="J11" s="17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220" t="s">
        <v>1016</v>
      </c>
      <c r="G18" s="166">
        <v>2</v>
      </c>
      <c r="H18" s="127">
        <v>2</v>
      </c>
      <c r="I18" s="128">
        <f t="shared" si="0"/>
        <v>1</v>
      </c>
      <c r="J18" s="183" t="s">
        <v>453</v>
      </c>
    </row>
    <row r="19" spans="1:10" ht="48.75" thickBot="1" x14ac:dyDescent="0.3">
      <c r="A19" s="118" t="s">
        <v>7</v>
      </c>
      <c r="B19" s="154">
        <v>2</v>
      </c>
      <c r="C19" s="115">
        <v>2</v>
      </c>
      <c r="D19" s="148">
        <v>2</v>
      </c>
      <c r="E19" s="156">
        <f t="shared" ref="E19:E23" si="1">(D19/B19)</f>
        <v>1</v>
      </c>
      <c r="F19" s="220" t="s">
        <v>454</v>
      </c>
      <c r="G19" s="166">
        <v>2</v>
      </c>
      <c r="H19" s="127">
        <v>2</v>
      </c>
      <c r="I19" s="128">
        <f t="shared" si="0"/>
        <v>1</v>
      </c>
      <c r="J19" s="118" t="s">
        <v>517</v>
      </c>
    </row>
    <row r="20" spans="1:10" ht="36.75" thickBot="1" x14ac:dyDescent="0.3">
      <c r="A20" s="118" t="s">
        <v>8</v>
      </c>
      <c r="B20" s="154">
        <v>2</v>
      </c>
      <c r="C20" s="115">
        <v>2</v>
      </c>
      <c r="D20" s="148">
        <v>2</v>
      </c>
      <c r="E20" s="156">
        <f t="shared" si="1"/>
        <v>1</v>
      </c>
      <c r="F20" s="221" t="s">
        <v>455</v>
      </c>
      <c r="G20" s="166">
        <v>2</v>
      </c>
      <c r="H20" s="127">
        <v>2</v>
      </c>
      <c r="I20" s="128">
        <f t="shared" si="0"/>
        <v>1</v>
      </c>
      <c r="J20" s="118" t="s">
        <v>517</v>
      </c>
    </row>
    <row r="21" spans="1:10" ht="60.75" thickBot="1" x14ac:dyDescent="0.3">
      <c r="A21" s="118" t="s">
        <v>9</v>
      </c>
      <c r="B21" s="154">
        <v>2</v>
      </c>
      <c r="C21" s="115">
        <v>2</v>
      </c>
      <c r="D21" s="148">
        <v>2</v>
      </c>
      <c r="E21" s="156">
        <f t="shared" si="1"/>
        <v>1</v>
      </c>
      <c r="F21" s="169" t="s">
        <v>329</v>
      </c>
      <c r="G21" s="166">
        <v>2</v>
      </c>
      <c r="H21" s="127">
        <v>2</v>
      </c>
      <c r="I21" s="128">
        <f t="shared" si="0"/>
        <v>1</v>
      </c>
      <c r="J21" s="118" t="s">
        <v>518</v>
      </c>
    </row>
    <row r="22" spans="1:10" ht="36.75" thickBot="1" x14ac:dyDescent="0.3">
      <c r="A22" s="118" t="s">
        <v>10</v>
      </c>
      <c r="B22" s="154">
        <v>2</v>
      </c>
      <c r="C22" s="115">
        <v>2</v>
      </c>
      <c r="D22" s="148">
        <v>2</v>
      </c>
      <c r="E22" s="156">
        <f t="shared" si="1"/>
        <v>1</v>
      </c>
      <c r="F22" s="169" t="s">
        <v>330</v>
      </c>
      <c r="G22" s="166">
        <v>2</v>
      </c>
      <c r="H22" s="127">
        <v>2</v>
      </c>
      <c r="I22" s="128">
        <f t="shared" si="0"/>
        <v>1</v>
      </c>
      <c r="J22" s="118" t="s">
        <v>519</v>
      </c>
    </row>
    <row r="23" spans="1:10" ht="48.75" thickBot="1" x14ac:dyDescent="0.3">
      <c r="A23" s="118" t="s">
        <v>11</v>
      </c>
      <c r="B23" s="154">
        <v>2</v>
      </c>
      <c r="C23" s="115">
        <v>2</v>
      </c>
      <c r="D23" s="148">
        <v>1</v>
      </c>
      <c r="E23" s="156">
        <f t="shared" si="1"/>
        <v>0.5</v>
      </c>
      <c r="F23" s="169" t="s">
        <v>456</v>
      </c>
      <c r="G23" s="166">
        <v>0</v>
      </c>
      <c r="H23" s="127">
        <v>0</v>
      </c>
      <c r="I23" s="128">
        <f t="shared" si="0"/>
        <v>0</v>
      </c>
      <c r="J23" s="227"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1</v>
      </c>
      <c r="E25" s="156">
        <f t="shared" ref="E25:E26" si="2">(D25/B25)</f>
        <v>0.5</v>
      </c>
      <c r="F25" s="222" t="s">
        <v>457</v>
      </c>
      <c r="G25" s="166">
        <v>0</v>
      </c>
      <c r="H25" s="127">
        <v>0</v>
      </c>
      <c r="I25" s="128">
        <f t="shared" si="0"/>
        <v>0</v>
      </c>
      <c r="J25" s="118" t="s">
        <v>1017</v>
      </c>
    </row>
    <row r="26" spans="1:10" ht="64.5" thickBot="1" x14ac:dyDescent="0.3">
      <c r="A26" s="116" t="s">
        <v>13</v>
      </c>
      <c r="B26" s="154">
        <v>2</v>
      </c>
      <c r="C26" s="115">
        <v>2</v>
      </c>
      <c r="D26" s="148">
        <v>2</v>
      </c>
      <c r="E26" s="156">
        <f t="shared" si="2"/>
        <v>1</v>
      </c>
      <c r="F26" s="221" t="s">
        <v>458</v>
      </c>
      <c r="G26" s="166">
        <v>2</v>
      </c>
      <c r="H26" s="127">
        <v>2</v>
      </c>
      <c r="I26" s="128">
        <f t="shared" si="0"/>
        <v>1</v>
      </c>
      <c r="J26" s="118" t="s">
        <v>1014</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223" t="s">
        <v>459</v>
      </c>
      <c r="G28" s="166">
        <v>2</v>
      </c>
      <c r="H28" s="127">
        <v>2</v>
      </c>
      <c r="I28" s="128">
        <f t="shared" si="0"/>
        <v>1</v>
      </c>
      <c r="J28" s="227" t="s">
        <v>1037</v>
      </c>
    </row>
    <row r="29" spans="1:10" ht="60.75" thickBot="1" x14ac:dyDescent="0.3">
      <c r="A29" s="116" t="s">
        <v>16</v>
      </c>
      <c r="B29" s="154">
        <v>2</v>
      </c>
      <c r="C29" s="115">
        <v>2</v>
      </c>
      <c r="D29" s="148">
        <v>2</v>
      </c>
      <c r="E29" s="156">
        <f t="shared" si="3"/>
        <v>1</v>
      </c>
      <c r="F29" s="221" t="s">
        <v>460</v>
      </c>
      <c r="G29" s="166">
        <v>2</v>
      </c>
      <c r="H29" s="127">
        <v>2</v>
      </c>
      <c r="I29" s="128">
        <f t="shared" si="0"/>
        <v>1</v>
      </c>
      <c r="J29" s="118" t="s">
        <v>641</v>
      </c>
    </row>
    <row r="30" spans="1:10" s="129" customFormat="1" ht="32.25" thickBot="1" x14ac:dyDescent="0.3">
      <c r="A30" s="132" t="s">
        <v>17</v>
      </c>
      <c r="B30" s="133">
        <f>SUM(B31,B34,B41,B46,B49,B52,B55,B60,B63)</f>
        <v>52</v>
      </c>
      <c r="C30" s="133">
        <f>SUM(C31,C34,C41,C46,C49,C52,C55,C60,C63)</f>
        <v>52</v>
      </c>
      <c r="D30" s="133">
        <f>SUM(D31,D34,D41,D46,D49,D52,D55,D60,D63)</f>
        <v>43</v>
      </c>
      <c r="E30" s="134">
        <f>(D30/B30)</f>
        <v>0.82692307692307687</v>
      </c>
      <c r="F30" s="152" t="str">
        <f>IF(E30&gt;=0.5,"Đạt","Không đạt")</f>
        <v>Đạt</v>
      </c>
      <c r="G30" s="133">
        <f>SUM(G31,G34,G41,G46,G49,G52,G55,G60,G63)</f>
        <v>36</v>
      </c>
      <c r="H30" s="133">
        <f>SUM(H31,H34,H41,H46,H49,H52,H55,H60,H63)</f>
        <v>36</v>
      </c>
      <c r="I30" s="134">
        <f t="shared" si="0"/>
        <v>0.69230769230769229</v>
      </c>
      <c r="J30" s="159" t="str">
        <f>IF(I30&gt;=0.5,"Đạt","Không đạt")</f>
        <v>Đạt</v>
      </c>
    </row>
    <row r="31" spans="1:10" s="129" customFormat="1" ht="48" thickBot="1" x14ac:dyDescent="0.3">
      <c r="A31" s="135" t="s">
        <v>18</v>
      </c>
      <c r="B31" s="136">
        <f>SUM(B32:B33)</f>
        <v>4</v>
      </c>
      <c r="C31" s="136">
        <f>SUM(C32:C33)</f>
        <v>4</v>
      </c>
      <c r="D31" s="136">
        <f>SUM(D32:D33)</f>
        <v>3</v>
      </c>
      <c r="E31" s="137">
        <f>(D31/B31)</f>
        <v>0.75</v>
      </c>
      <c r="F31" s="136" t="str">
        <f>IF(E31&gt;=0.5,"Đạt","Không đạt")</f>
        <v>Đạt</v>
      </c>
      <c r="G31" s="136">
        <f>SUM(G32:G33)</f>
        <v>3</v>
      </c>
      <c r="H31" s="136">
        <f>SUM(H32:H33)</f>
        <v>3</v>
      </c>
      <c r="I31" s="138">
        <f t="shared" si="0"/>
        <v>0.75</v>
      </c>
      <c r="J31" s="160" t="str">
        <f>IF(I31&gt;=0.5,"Đạt","Không đạt")</f>
        <v>Đạt</v>
      </c>
    </row>
    <row r="32" spans="1:10" ht="108.75" thickBot="1" x14ac:dyDescent="0.3">
      <c r="A32" s="118" t="s">
        <v>19</v>
      </c>
      <c r="B32" s="154">
        <v>2</v>
      </c>
      <c r="C32" s="115">
        <v>2</v>
      </c>
      <c r="D32" s="148">
        <v>2</v>
      </c>
      <c r="E32" s="156">
        <f t="shared" ref="E32:E33" si="4">(D32/B32)</f>
        <v>1</v>
      </c>
      <c r="F32" s="118" t="s">
        <v>461</v>
      </c>
      <c r="G32" s="166">
        <v>2</v>
      </c>
      <c r="H32" s="127">
        <v>2</v>
      </c>
      <c r="I32" s="128">
        <f t="shared" si="0"/>
        <v>1</v>
      </c>
      <c r="J32" s="118" t="s">
        <v>461</v>
      </c>
    </row>
    <row r="33" spans="1:10" ht="24.75" thickBot="1" x14ac:dyDescent="0.3">
      <c r="A33" s="118" t="s">
        <v>20</v>
      </c>
      <c r="B33" s="154">
        <v>2</v>
      </c>
      <c r="C33" s="115">
        <v>2</v>
      </c>
      <c r="D33" s="148">
        <v>1</v>
      </c>
      <c r="E33" s="156">
        <f t="shared" si="4"/>
        <v>0.5</v>
      </c>
      <c r="F33" s="179" t="s">
        <v>462</v>
      </c>
      <c r="G33" s="166">
        <v>1</v>
      </c>
      <c r="H33" s="127">
        <v>1</v>
      </c>
      <c r="I33" s="128">
        <f t="shared" si="0"/>
        <v>0.5</v>
      </c>
      <c r="J33" s="179" t="s">
        <v>1018</v>
      </c>
    </row>
    <row r="34" spans="1:10" s="129" customFormat="1" ht="32.25" thickBot="1" x14ac:dyDescent="0.3">
      <c r="A34" s="135" t="s">
        <v>21</v>
      </c>
      <c r="B34" s="136">
        <f>SUM(B35:B40)</f>
        <v>12</v>
      </c>
      <c r="C34" s="136">
        <f>SUM(C35:C40)</f>
        <v>12</v>
      </c>
      <c r="D34" s="136">
        <f>SUM(D35:D40)</f>
        <v>10</v>
      </c>
      <c r="E34" s="137">
        <f>(D34/B34)</f>
        <v>0.83333333333333337</v>
      </c>
      <c r="F34" s="136" t="str">
        <f>IF(E34&gt;=0.5,"Đạt","Không đạt")</f>
        <v>Đạt</v>
      </c>
      <c r="G34" s="136">
        <f>SUM(G35:G40)</f>
        <v>8</v>
      </c>
      <c r="H34" s="136">
        <f>SUM(H35:H40)</f>
        <v>8</v>
      </c>
      <c r="I34" s="138">
        <f t="shared" si="0"/>
        <v>0.66666666666666663</v>
      </c>
      <c r="J34" s="160" t="str">
        <f>IF(I34&gt;=0.5,"Đạt","Không đạt")</f>
        <v>Đạt</v>
      </c>
    </row>
    <row r="35" spans="1:10" ht="51.75" thickBot="1" x14ac:dyDescent="0.3">
      <c r="A35" s="120" t="s">
        <v>22</v>
      </c>
      <c r="B35" s="154">
        <v>2</v>
      </c>
      <c r="C35" s="115">
        <v>2</v>
      </c>
      <c r="D35" s="148">
        <v>2</v>
      </c>
      <c r="E35" s="156">
        <f t="shared" ref="E35:E40" si="5">(D35/B35)</f>
        <v>1</v>
      </c>
      <c r="F35" s="169" t="s">
        <v>337</v>
      </c>
      <c r="G35" s="166">
        <v>2</v>
      </c>
      <c r="H35" s="127">
        <v>2</v>
      </c>
      <c r="I35" s="128">
        <f t="shared" si="0"/>
        <v>1</v>
      </c>
      <c r="J35" s="118" t="s">
        <v>94</v>
      </c>
    </row>
    <row r="36" spans="1:10" ht="36.75" thickBot="1" x14ac:dyDescent="0.3">
      <c r="A36" s="118" t="s">
        <v>23</v>
      </c>
      <c r="B36" s="154">
        <v>2</v>
      </c>
      <c r="C36" s="115">
        <v>2</v>
      </c>
      <c r="D36" s="148">
        <v>2</v>
      </c>
      <c r="E36" s="156">
        <f t="shared" si="5"/>
        <v>1</v>
      </c>
      <c r="F36" s="169" t="s">
        <v>338</v>
      </c>
      <c r="G36" s="166">
        <v>2</v>
      </c>
      <c r="H36" s="127">
        <v>2</v>
      </c>
      <c r="I36" s="128">
        <f t="shared" si="0"/>
        <v>1</v>
      </c>
      <c r="J36" s="118" t="s">
        <v>95</v>
      </c>
    </row>
    <row r="37" spans="1:10" ht="48.75" thickBot="1" x14ac:dyDescent="0.3">
      <c r="A37" s="118" t="s">
        <v>24</v>
      </c>
      <c r="B37" s="154">
        <v>2</v>
      </c>
      <c r="C37" s="115">
        <v>2</v>
      </c>
      <c r="D37" s="148">
        <v>2</v>
      </c>
      <c r="E37" s="156">
        <f t="shared" si="5"/>
        <v>1</v>
      </c>
      <c r="F37" s="169" t="s">
        <v>339</v>
      </c>
      <c r="G37" s="166">
        <v>2</v>
      </c>
      <c r="H37" s="127">
        <v>2</v>
      </c>
      <c r="I37" s="128">
        <f t="shared" si="0"/>
        <v>1</v>
      </c>
      <c r="J37" s="118" t="s">
        <v>152</v>
      </c>
    </row>
    <row r="38" spans="1:10" ht="36.75" thickBot="1" x14ac:dyDescent="0.3">
      <c r="A38" s="118" t="s">
        <v>25</v>
      </c>
      <c r="B38" s="154">
        <v>2</v>
      </c>
      <c r="C38" s="115">
        <v>2</v>
      </c>
      <c r="D38" s="148">
        <v>2</v>
      </c>
      <c r="E38" s="156">
        <f t="shared" si="5"/>
        <v>1</v>
      </c>
      <c r="F38" s="169" t="s">
        <v>340</v>
      </c>
      <c r="G38" s="166">
        <v>2</v>
      </c>
      <c r="H38" s="127">
        <v>2</v>
      </c>
      <c r="I38" s="128">
        <f t="shared" si="0"/>
        <v>1</v>
      </c>
      <c r="J38" s="118" t="s">
        <v>469</v>
      </c>
    </row>
    <row r="39" spans="1:10" ht="24.75" thickBot="1" x14ac:dyDescent="0.3">
      <c r="A39" s="118" t="s">
        <v>26</v>
      </c>
      <c r="B39" s="154">
        <v>2</v>
      </c>
      <c r="C39" s="115">
        <v>2</v>
      </c>
      <c r="D39" s="148">
        <v>1</v>
      </c>
      <c r="E39" s="156">
        <f t="shared" si="5"/>
        <v>0.5</v>
      </c>
      <c r="F39" s="179" t="s">
        <v>463</v>
      </c>
      <c r="G39" s="166">
        <v>0</v>
      </c>
      <c r="H39" s="127">
        <v>0</v>
      </c>
      <c r="I39" s="128">
        <f t="shared" si="0"/>
        <v>0</v>
      </c>
      <c r="J39" s="227" t="s">
        <v>992</v>
      </c>
    </row>
    <row r="40" spans="1:10" ht="60.75" thickBot="1" x14ac:dyDescent="0.3">
      <c r="A40" s="118" t="s">
        <v>27</v>
      </c>
      <c r="B40" s="154">
        <v>2</v>
      </c>
      <c r="C40" s="115">
        <v>2</v>
      </c>
      <c r="D40" s="148">
        <v>1</v>
      </c>
      <c r="E40" s="211">
        <f t="shared" si="5"/>
        <v>0.5</v>
      </c>
      <c r="F40" s="226" t="s">
        <v>787</v>
      </c>
      <c r="G40" s="166">
        <v>0</v>
      </c>
      <c r="H40" s="127">
        <v>0</v>
      </c>
      <c r="I40" s="128">
        <f t="shared" si="0"/>
        <v>0</v>
      </c>
      <c r="J40" s="227" t="s">
        <v>787</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9" t="s">
        <v>343</v>
      </c>
      <c r="G42" s="166">
        <v>2</v>
      </c>
      <c r="H42" s="127">
        <v>2</v>
      </c>
      <c r="I42" s="128">
        <f t="shared" si="0"/>
        <v>1</v>
      </c>
      <c r="J42" s="118" t="s">
        <v>512</v>
      </c>
    </row>
    <row r="43" spans="1:10" ht="36.75" thickBot="1" x14ac:dyDescent="0.3">
      <c r="A43" s="118" t="s">
        <v>30</v>
      </c>
      <c r="B43" s="154">
        <v>2</v>
      </c>
      <c r="C43" s="115">
        <v>2</v>
      </c>
      <c r="D43" s="148">
        <v>2</v>
      </c>
      <c r="E43" s="156">
        <f t="shared" si="6"/>
        <v>1</v>
      </c>
      <c r="F43" s="169" t="s">
        <v>344</v>
      </c>
      <c r="G43" s="166">
        <v>2</v>
      </c>
      <c r="H43" s="127">
        <v>2</v>
      </c>
      <c r="I43" s="128">
        <f t="shared" si="0"/>
        <v>1</v>
      </c>
      <c r="J43" s="118" t="s">
        <v>525</v>
      </c>
    </row>
    <row r="44" spans="1:10" ht="48.75" thickBot="1" x14ac:dyDescent="0.3">
      <c r="A44" s="118" t="s">
        <v>31</v>
      </c>
      <c r="B44" s="154">
        <v>2</v>
      </c>
      <c r="C44" s="115">
        <v>2</v>
      </c>
      <c r="D44" s="148">
        <v>2</v>
      </c>
      <c r="E44" s="156">
        <f t="shared" si="6"/>
        <v>1</v>
      </c>
      <c r="F44" s="169" t="s">
        <v>345</v>
      </c>
      <c r="G44" s="166">
        <v>2</v>
      </c>
      <c r="H44" s="127">
        <v>2</v>
      </c>
      <c r="I44" s="128">
        <f t="shared" si="0"/>
        <v>1</v>
      </c>
      <c r="J44" s="118" t="s">
        <v>102</v>
      </c>
    </row>
    <row r="45" spans="1:10" ht="48.75" thickBot="1" x14ac:dyDescent="0.3">
      <c r="A45" s="118" t="s">
        <v>32</v>
      </c>
      <c r="B45" s="154">
        <v>2</v>
      </c>
      <c r="C45" s="115">
        <v>2</v>
      </c>
      <c r="D45" s="148">
        <v>2</v>
      </c>
      <c r="E45" s="156">
        <f t="shared" si="6"/>
        <v>1</v>
      </c>
      <c r="F45" s="169" t="s">
        <v>346</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347</v>
      </c>
      <c r="G47" s="166">
        <v>2</v>
      </c>
      <c r="H47" s="127">
        <v>2</v>
      </c>
      <c r="I47" s="128">
        <f t="shared" si="0"/>
        <v>1</v>
      </c>
      <c r="J47" s="179" t="s">
        <v>513</v>
      </c>
    </row>
    <row r="48" spans="1:10" ht="60.75" thickBot="1" x14ac:dyDescent="0.3">
      <c r="A48" s="118" t="s">
        <v>34</v>
      </c>
      <c r="B48" s="154">
        <v>2</v>
      </c>
      <c r="C48" s="115">
        <v>2</v>
      </c>
      <c r="D48" s="148">
        <v>2</v>
      </c>
      <c r="E48" s="156">
        <f t="shared" si="7"/>
        <v>1</v>
      </c>
      <c r="F48" s="163" t="s">
        <v>348</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79" t="s">
        <v>159</v>
      </c>
      <c r="G50" s="166">
        <v>2</v>
      </c>
      <c r="H50" s="127">
        <v>2</v>
      </c>
      <c r="I50" s="128">
        <f t="shared" si="0"/>
        <v>1</v>
      </c>
      <c r="J50" s="118" t="s">
        <v>159</v>
      </c>
    </row>
    <row r="51" spans="1:10" ht="28.5" thickBot="1" x14ac:dyDescent="0.3">
      <c r="A51" s="116" t="s">
        <v>36</v>
      </c>
      <c r="B51" s="154">
        <v>2</v>
      </c>
      <c r="C51" s="115">
        <v>2</v>
      </c>
      <c r="D51" s="148">
        <v>1</v>
      </c>
      <c r="E51" s="156">
        <f t="shared" si="8"/>
        <v>0.5</v>
      </c>
      <c r="F51" s="179" t="s">
        <v>160</v>
      </c>
      <c r="G51" s="166">
        <v>1</v>
      </c>
      <c r="H51" s="127">
        <v>1</v>
      </c>
      <c r="I51" s="128">
        <f t="shared" si="0"/>
        <v>0.5</v>
      </c>
      <c r="J51" s="118" t="s">
        <v>570</v>
      </c>
    </row>
    <row r="52" spans="1:10" s="129" customFormat="1" ht="48" thickBot="1" x14ac:dyDescent="0.3">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1</v>
      </c>
      <c r="E53" s="156">
        <f t="shared" ref="E53:E54" si="9">(D53/B53)</f>
        <v>0.5</v>
      </c>
      <c r="F53" s="221" t="s">
        <v>464</v>
      </c>
      <c r="G53" s="166">
        <v>0</v>
      </c>
      <c r="H53" s="127">
        <v>0</v>
      </c>
      <c r="I53" s="128">
        <f t="shared" si="0"/>
        <v>0</v>
      </c>
      <c r="J53" s="227" t="s">
        <v>527</v>
      </c>
    </row>
    <row r="54" spans="1:10" ht="60.75" thickBot="1" x14ac:dyDescent="0.3">
      <c r="A54" s="118" t="s">
        <v>38</v>
      </c>
      <c r="B54" s="154">
        <v>2</v>
      </c>
      <c r="C54" s="115">
        <v>2</v>
      </c>
      <c r="D54" s="148">
        <v>1</v>
      </c>
      <c r="E54" s="156">
        <f t="shared" si="9"/>
        <v>0.5</v>
      </c>
      <c r="F54" s="224" t="s">
        <v>465</v>
      </c>
      <c r="G54" s="166">
        <v>0</v>
      </c>
      <c r="H54" s="127">
        <v>0</v>
      </c>
      <c r="I54" s="128">
        <f t="shared" si="0"/>
        <v>0</v>
      </c>
      <c r="J54" s="227" t="s">
        <v>528</v>
      </c>
    </row>
    <row r="55" spans="1:10" s="129" customFormat="1" ht="48" thickBot="1" x14ac:dyDescent="0.3">
      <c r="A55" s="139" t="s">
        <v>68</v>
      </c>
      <c r="B55" s="136">
        <f>SUM(B56:B59)</f>
        <v>8</v>
      </c>
      <c r="C55" s="136">
        <f>SUM(C56:C59)</f>
        <v>8</v>
      </c>
      <c r="D55" s="136">
        <f>SUM(D56:D59)</f>
        <v>7</v>
      </c>
      <c r="E55" s="137">
        <f>(D55/B55)</f>
        <v>0.875</v>
      </c>
      <c r="F55" s="136" t="str">
        <f>IF(E55&gt;=0.5,"Đạt","Không đạt")</f>
        <v>Đạt</v>
      </c>
      <c r="G55" s="136">
        <f>SUM(G56:G59)</f>
        <v>5</v>
      </c>
      <c r="H55" s="136">
        <f>SUM(H56:H59)</f>
        <v>5</v>
      </c>
      <c r="I55" s="138">
        <f t="shared" si="0"/>
        <v>0.625</v>
      </c>
      <c r="J55" s="160" t="str">
        <f>IF(I55&gt;=0.5,"Đạt","Không đạt")</f>
        <v>Đạt</v>
      </c>
    </row>
    <row r="56" spans="1:10" ht="48.75" thickBot="1" x14ac:dyDescent="0.3">
      <c r="A56" s="118" t="s">
        <v>39</v>
      </c>
      <c r="B56" s="154">
        <v>2</v>
      </c>
      <c r="C56" s="115">
        <v>2</v>
      </c>
      <c r="D56" s="148">
        <v>1</v>
      </c>
      <c r="E56" s="156">
        <f t="shared" ref="E56:E59" si="10">(D56/B56)</f>
        <v>0.5</v>
      </c>
      <c r="F56" s="169" t="s">
        <v>353</v>
      </c>
      <c r="G56" s="166">
        <v>2</v>
      </c>
      <c r="H56" s="127">
        <v>2</v>
      </c>
      <c r="I56" s="128">
        <f t="shared" si="0"/>
        <v>1</v>
      </c>
      <c r="J56" s="169" t="s">
        <v>382</v>
      </c>
    </row>
    <row r="57" spans="1:10" ht="60.75" thickBot="1" x14ac:dyDescent="0.3">
      <c r="A57" s="118" t="s">
        <v>40</v>
      </c>
      <c r="B57" s="154">
        <v>2</v>
      </c>
      <c r="C57" s="115">
        <v>2</v>
      </c>
      <c r="D57" s="148">
        <v>2</v>
      </c>
      <c r="E57" s="156">
        <f t="shared" si="10"/>
        <v>1</v>
      </c>
      <c r="F57" s="169" t="s">
        <v>354</v>
      </c>
      <c r="G57" s="166">
        <v>2</v>
      </c>
      <c r="H57" s="127">
        <v>2</v>
      </c>
      <c r="I57" s="128">
        <f t="shared" si="0"/>
        <v>1</v>
      </c>
      <c r="J57" s="118" t="s">
        <v>108</v>
      </c>
    </row>
    <row r="58" spans="1:10" ht="48.75" thickBot="1" x14ac:dyDescent="0.3">
      <c r="A58" s="118" t="s">
        <v>41</v>
      </c>
      <c r="B58" s="154">
        <v>2</v>
      </c>
      <c r="C58" s="115">
        <v>2</v>
      </c>
      <c r="D58" s="148">
        <v>2</v>
      </c>
      <c r="E58" s="156">
        <f t="shared" si="10"/>
        <v>1</v>
      </c>
      <c r="F58" s="169" t="s">
        <v>355</v>
      </c>
      <c r="G58" s="166">
        <v>1</v>
      </c>
      <c r="H58" s="127">
        <v>1</v>
      </c>
      <c r="I58" s="128">
        <f t="shared" si="0"/>
        <v>0.5</v>
      </c>
      <c r="J58" s="118" t="s">
        <v>108</v>
      </c>
    </row>
    <row r="59" spans="1:10" ht="48.75" thickBot="1" x14ac:dyDescent="0.3">
      <c r="A59" s="118" t="s">
        <v>42</v>
      </c>
      <c r="B59" s="154">
        <v>2</v>
      </c>
      <c r="C59" s="115">
        <v>2</v>
      </c>
      <c r="D59" s="148">
        <v>2</v>
      </c>
      <c r="E59" s="156">
        <f t="shared" si="10"/>
        <v>1</v>
      </c>
      <c r="F59" s="169" t="s">
        <v>356</v>
      </c>
      <c r="G59" s="166">
        <v>0</v>
      </c>
      <c r="H59" s="127">
        <v>0</v>
      </c>
      <c r="I59" s="128">
        <f t="shared" si="0"/>
        <v>0</v>
      </c>
      <c r="J59" s="118" t="s">
        <v>1019</v>
      </c>
    </row>
    <row r="60" spans="1:10" s="129" customFormat="1" ht="57.75" customHeight="1" thickBot="1" x14ac:dyDescent="0.3">
      <c r="A60" s="135" t="s">
        <v>69</v>
      </c>
      <c r="B60" s="136">
        <f>SUM(B61:B62)</f>
        <v>4</v>
      </c>
      <c r="C60" s="136">
        <f>SUM(C61:C62)</f>
        <v>4</v>
      </c>
      <c r="D60" s="136">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75" thickBot="1" x14ac:dyDescent="0.3">
      <c r="A61" s="118" t="s">
        <v>43</v>
      </c>
      <c r="B61" s="154">
        <v>2</v>
      </c>
      <c r="C61" s="126">
        <v>2</v>
      </c>
      <c r="D61" s="148">
        <v>2</v>
      </c>
      <c r="E61" s="156">
        <f t="shared" ref="E61:E62" si="11">(D61/B61)</f>
        <v>1</v>
      </c>
      <c r="F61" s="179" t="s">
        <v>112</v>
      </c>
      <c r="G61" s="166">
        <v>2</v>
      </c>
      <c r="H61" s="127">
        <v>2</v>
      </c>
      <c r="I61" s="128">
        <f t="shared" si="0"/>
        <v>1</v>
      </c>
      <c r="J61" s="118" t="s">
        <v>112</v>
      </c>
    </row>
    <row r="62" spans="1:10" ht="48.75" thickBot="1" x14ac:dyDescent="0.3">
      <c r="A62" s="118" t="s">
        <v>44</v>
      </c>
      <c r="B62" s="154">
        <v>2</v>
      </c>
      <c r="C62" s="126">
        <v>2</v>
      </c>
      <c r="D62" s="148">
        <v>2</v>
      </c>
      <c r="E62" s="156">
        <f t="shared" si="11"/>
        <v>1</v>
      </c>
      <c r="F62" s="179" t="s">
        <v>466</v>
      </c>
      <c r="G62" s="166">
        <v>0</v>
      </c>
      <c r="H62" s="127">
        <v>0</v>
      </c>
      <c r="I62" s="128">
        <f t="shared" si="0"/>
        <v>0</v>
      </c>
      <c r="J62" s="227" t="s">
        <v>1061</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79" t="s">
        <v>112</v>
      </c>
      <c r="G64" s="166">
        <v>2</v>
      </c>
      <c r="H64" s="127">
        <v>2</v>
      </c>
      <c r="I64" s="128">
        <f t="shared" si="0"/>
        <v>1</v>
      </c>
      <c r="J64" s="118" t="s">
        <v>971</v>
      </c>
    </row>
    <row r="65" spans="1:10" ht="108.75" thickBot="1" x14ac:dyDescent="0.3">
      <c r="A65" s="121" t="s">
        <v>46</v>
      </c>
      <c r="B65" s="154">
        <v>2</v>
      </c>
      <c r="C65" s="126">
        <v>2</v>
      </c>
      <c r="D65" s="148">
        <v>1</v>
      </c>
      <c r="E65" s="156">
        <f t="shared" si="12"/>
        <v>0.5</v>
      </c>
      <c r="F65" s="179" t="s">
        <v>467</v>
      </c>
      <c r="G65" s="166">
        <v>1</v>
      </c>
      <c r="H65" s="127">
        <v>1</v>
      </c>
      <c r="I65" s="128">
        <f t="shared" si="0"/>
        <v>0.5</v>
      </c>
      <c r="J65" s="226" t="s">
        <v>958</v>
      </c>
    </row>
    <row r="66" spans="1:10" s="129" customFormat="1" ht="63.75" thickBot="1" x14ac:dyDescent="0.3">
      <c r="A66" s="141" t="s">
        <v>47</v>
      </c>
      <c r="B66" s="133">
        <f>SUM(B67,B72,B75)</f>
        <v>16</v>
      </c>
      <c r="C66" s="133">
        <f>SUM(C67,C72,C75)</f>
        <v>16</v>
      </c>
      <c r="D66" s="133">
        <f>SUM(D67,D72,D75)</f>
        <v>8</v>
      </c>
      <c r="E66" s="134">
        <f>(D66/B66)</f>
        <v>0.5</v>
      </c>
      <c r="F66" s="152" t="str">
        <f>IF(E66&gt;=0.5,"Đạt","Không đạt")</f>
        <v>Đạt</v>
      </c>
      <c r="G66" s="133">
        <f>SUM(G67,G72,G75)</f>
        <v>7</v>
      </c>
      <c r="H66" s="133">
        <f>SUM(H67,H72,H75)</f>
        <v>7</v>
      </c>
      <c r="I66" s="134">
        <f t="shared" si="0"/>
        <v>0.4375</v>
      </c>
      <c r="J66" s="152" t="str">
        <f>IF(I66&gt;=0.5,"Đạt","Không đạt")</f>
        <v>Không đạt</v>
      </c>
    </row>
    <row r="67" spans="1:10" s="129" customFormat="1" ht="32.25" thickBot="1" x14ac:dyDescent="0.3">
      <c r="A67" s="140" t="s">
        <v>48</v>
      </c>
      <c r="B67" s="136">
        <f>SUM(B68:B71)</f>
        <v>8</v>
      </c>
      <c r="C67" s="136">
        <f>SUM(C68:C71)</f>
        <v>8</v>
      </c>
      <c r="D67" s="136">
        <f>SUM(D68:D71)</f>
        <v>4</v>
      </c>
      <c r="E67" s="137">
        <f>(D67/B67)</f>
        <v>0.5</v>
      </c>
      <c r="F67" s="136" t="str">
        <f>IF(E67&gt;=0.5,"Đạt","Không đạt")</f>
        <v>Đạt</v>
      </c>
      <c r="G67" s="136">
        <f>SUM(G68:G71)</f>
        <v>3</v>
      </c>
      <c r="H67" s="136">
        <f>SUM(H68:H71)</f>
        <v>3</v>
      </c>
      <c r="I67" s="138">
        <f t="shared" si="0"/>
        <v>0.375</v>
      </c>
      <c r="J67" s="136" t="str">
        <f>IF(I67&gt;=0.5,"Đạt","Không đạt")</f>
        <v>Không đạt</v>
      </c>
    </row>
    <row r="68" spans="1:10" ht="72.75" thickBot="1" x14ac:dyDescent="0.3">
      <c r="A68" s="121" t="s">
        <v>49</v>
      </c>
      <c r="B68" s="154">
        <v>2</v>
      </c>
      <c r="C68" s="126">
        <v>2</v>
      </c>
      <c r="D68" s="148">
        <v>2</v>
      </c>
      <c r="E68" s="156">
        <f t="shared" ref="E68:E71" si="13">(D68/B68)</f>
        <v>1</v>
      </c>
      <c r="F68" s="169" t="s">
        <v>360</v>
      </c>
      <c r="G68" s="166">
        <v>2</v>
      </c>
      <c r="H68" s="127">
        <v>2</v>
      </c>
      <c r="I68" s="128">
        <f t="shared" si="0"/>
        <v>1</v>
      </c>
      <c r="J68" s="118" t="s">
        <v>531</v>
      </c>
    </row>
    <row r="69" spans="1:10" ht="24.75" thickBot="1" x14ac:dyDescent="0.3">
      <c r="A69" s="121" t="s">
        <v>50</v>
      </c>
      <c r="B69" s="154">
        <v>2</v>
      </c>
      <c r="C69" s="126">
        <v>2</v>
      </c>
      <c r="D69" s="148">
        <v>0</v>
      </c>
      <c r="E69" s="156">
        <f t="shared" si="13"/>
        <v>0</v>
      </c>
      <c r="F69" s="221" t="s">
        <v>468</v>
      </c>
      <c r="G69" s="166">
        <v>0</v>
      </c>
      <c r="H69" s="127">
        <v>0</v>
      </c>
      <c r="I69" s="128">
        <f t="shared" si="0"/>
        <v>0</v>
      </c>
      <c r="J69" s="291" t="s">
        <v>596</v>
      </c>
    </row>
    <row r="70" spans="1:10" ht="48.75" thickBot="1" x14ac:dyDescent="0.3">
      <c r="A70" s="121" t="s">
        <v>51</v>
      </c>
      <c r="B70" s="154">
        <v>2</v>
      </c>
      <c r="C70" s="126">
        <v>2</v>
      </c>
      <c r="D70" s="148">
        <v>2</v>
      </c>
      <c r="E70" s="156">
        <f t="shared" si="13"/>
        <v>1</v>
      </c>
      <c r="F70" s="169" t="s">
        <v>362</v>
      </c>
      <c r="G70" s="166">
        <v>1</v>
      </c>
      <c r="H70" s="127">
        <v>1</v>
      </c>
      <c r="I70" s="128">
        <f t="shared" si="0"/>
        <v>0.5</v>
      </c>
      <c r="J70" s="226" t="s">
        <v>836</v>
      </c>
    </row>
    <row r="71" spans="1:10" ht="72.75" thickBot="1" x14ac:dyDescent="0.3">
      <c r="A71" s="121" t="s">
        <v>52</v>
      </c>
      <c r="B71" s="154">
        <v>2</v>
      </c>
      <c r="C71" s="126">
        <v>2</v>
      </c>
      <c r="D71" s="148">
        <v>0</v>
      </c>
      <c r="E71" s="156">
        <f t="shared" si="13"/>
        <v>0</v>
      </c>
      <c r="F71" s="221" t="s">
        <v>468</v>
      </c>
      <c r="G71" s="166">
        <v>0</v>
      </c>
      <c r="H71" s="127">
        <v>0</v>
      </c>
      <c r="I71" s="128">
        <f t="shared" si="0"/>
        <v>0</v>
      </c>
      <c r="J71" s="227" t="s">
        <v>627</v>
      </c>
    </row>
    <row r="72" spans="1:10" s="129" customFormat="1" ht="48" thickBot="1" x14ac:dyDescent="0.3">
      <c r="A72" s="140" t="s">
        <v>63</v>
      </c>
      <c r="B72" s="136">
        <f>SUM(B73:B74)</f>
        <v>4</v>
      </c>
      <c r="C72" s="136">
        <f>SUM(C73:C74)</f>
        <v>4</v>
      </c>
      <c r="D72" s="136">
        <f>SUM(D73:D74)</f>
        <v>2</v>
      </c>
      <c r="E72" s="137">
        <f>(D72/B72)</f>
        <v>0.5</v>
      </c>
      <c r="F72" s="210" t="s">
        <v>364</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69" t="s">
        <v>365</v>
      </c>
      <c r="G73" s="166">
        <v>2</v>
      </c>
      <c r="H73" s="127">
        <v>2</v>
      </c>
      <c r="I73" s="128">
        <f t="shared" si="0"/>
        <v>1</v>
      </c>
      <c r="J73" s="118" t="s">
        <v>643</v>
      </c>
    </row>
    <row r="74" spans="1:10" ht="36.75" thickBot="1" x14ac:dyDescent="0.3">
      <c r="A74" s="121" t="s">
        <v>54</v>
      </c>
      <c r="B74" s="154">
        <v>2</v>
      </c>
      <c r="C74" s="126">
        <v>2</v>
      </c>
      <c r="D74" s="148">
        <v>0</v>
      </c>
      <c r="E74" s="156">
        <f t="shared" si="14"/>
        <v>0</v>
      </c>
      <c r="F74" s="169" t="s">
        <v>361</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79" t="s">
        <v>788</v>
      </c>
      <c r="G76" s="166">
        <v>2</v>
      </c>
      <c r="H76" s="127">
        <v>2</v>
      </c>
      <c r="I76" s="128">
        <f t="shared" si="0"/>
        <v>1</v>
      </c>
      <c r="J76" s="118" t="s">
        <v>1020</v>
      </c>
    </row>
    <row r="77" spans="1:10" ht="36.75" thickBot="1" x14ac:dyDescent="0.3">
      <c r="A77" s="121" t="s">
        <v>56</v>
      </c>
      <c r="B77" s="154">
        <v>2</v>
      </c>
      <c r="C77" s="126">
        <v>2</v>
      </c>
      <c r="D77" s="148">
        <v>0</v>
      </c>
      <c r="E77" s="156">
        <f t="shared" si="15"/>
        <v>0</v>
      </c>
      <c r="F77" s="179" t="s">
        <v>468</v>
      </c>
      <c r="G77" s="166">
        <v>0</v>
      </c>
      <c r="H77" s="127">
        <v>0</v>
      </c>
      <c r="I77" s="128">
        <f t="shared" si="0"/>
        <v>0</v>
      </c>
      <c r="J77" s="227" t="s">
        <v>536</v>
      </c>
    </row>
    <row r="78" spans="1:10" ht="16.5" thickBot="1" x14ac:dyDescent="0.3">
      <c r="A78" s="122" t="s">
        <v>57</v>
      </c>
      <c r="B78" s="153">
        <f>SUM(B16,B30,B66)</f>
        <v>88</v>
      </c>
      <c r="C78" s="117">
        <f>SUM(C16,C30,C66)</f>
        <v>88</v>
      </c>
      <c r="D78" s="124">
        <f>SUM(D16,D30,D66)</f>
        <v>69</v>
      </c>
      <c r="E78" s="164">
        <f>(D78/B78)</f>
        <v>0.78409090909090906</v>
      </c>
      <c r="F78" s="115"/>
      <c r="G78" s="165">
        <f>SUM(G16,G30,G66)</f>
        <v>59</v>
      </c>
      <c r="H78" s="124">
        <f>SUM(H16,H30,H66)</f>
        <v>59</v>
      </c>
      <c r="I78" s="164">
        <f t="shared" si="0"/>
        <v>0.67045454545454541</v>
      </c>
      <c r="J78" s="115"/>
    </row>
    <row r="79" spans="1:10" ht="16.5" thickBot="1" x14ac:dyDescent="0.3">
      <c r="A79" s="122" t="s">
        <v>58</v>
      </c>
      <c r="B79" s="153">
        <v>100</v>
      </c>
      <c r="C79" s="117">
        <f>(C78*B79)/B78</f>
        <v>100</v>
      </c>
      <c r="D79" s="125">
        <f>(D78*B79)/B78</f>
        <v>78.409090909090907</v>
      </c>
      <c r="E79" s="164">
        <f>(D79/B79)</f>
        <v>0.78409090909090906</v>
      </c>
      <c r="F79" s="115"/>
      <c r="G79" s="167">
        <f>(G78/B78)*100</f>
        <v>67.045454545454547</v>
      </c>
      <c r="H79" s="125">
        <f>(H78*B79)/B78</f>
        <v>67.045454545454547</v>
      </c>
      <c r="I79" s="164">
        <f t="shared" si="0"/>
        <v>0.67045454545454541</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91" t="s">
        <v>789</v>
      </c>
      <c r="B86" s="391"/>
      <c r="C86" s="391"/>
      <c r="D86" s="391"/>
      <c r="E86" s="391"/>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4" orientation="portrait"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topLeftCell="A58" zoomScale="115" zoomScaleNormal="115" workbookViewId="0">
      <selection activeCell="L58" sqref="L58"/>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6.14062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427</v>
      </c>
      <c r="B8" s="383"/>
      <c r="C8" s="383"/>
      <c r="D8" s="383"/>
      <c r="E8" s="383"/>
      <c r="F8" s="383"/>
      <c r="G8" s="383"/>
      <c r="H8" s="383"/>
      <c r="I8" s="383"/>
      <c r="J8" s="383"/>
    </row>
    <row r="9" spans="1:13" ht="16.5" x14ac:dyDescent="0.25">
      <c r="A9" s="383" t="s">
        <v>325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170" t="s">
        <v>82</v>
      </c>
      <c r="B11" s="170"/>
      <c r="C11" s="170"/>
      <c r="D11" s="170"/>
      <c r="E11" s="170"/>
      <c r="F11" s="170"/>
      <c r="G11" s="170"/>
      <c r="H11" s="170"/>
      <c r="I11" s="170"/>
      <c r="J11" s="17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98" t="s">
        <v>428</v>
      </c>
      <c r="G18" s="166">
        <v>2</v>
      </c>
      <c r="H18" s="127">
        <v>2</v>
      </c>
      <c r="I18" s="128">
        <f t="shared" si="0"/>
        <v>1</v>
      </c>
      <c r="J18" s="183" t="s">
        <v>637</v>
      </c>
    </row>
    <row r="19" spans="1:10" ht="60.75" thickBot="1" x14ac:dyDescent="0.3">
      <c r="A19" s="118" t="s">
        <v>7</v>
      </c>
      <c r="B19" s="154">
        <v>2</v>
      </c>
      <c r="C19" s="115">
        <v>2</v>
      </c>
      <c r="D19" s="148">
        <v>2</v>
      </c>
      <c r="E19" s="156">
        <f t="shared" ref="E19:E23" si="1">(D19/B19)</f>
        <v>1</v>
      </c>
      <c r="F19" s="169" t="s">
        <v>429</v>
      </c>
      <c r="G19" s="166">
        <v>2</v>
      </c>
      <c r="H19" s="127">
        <v>2</v>
      </c>
      <c r="I19" s="128">
        <f t="shared" si="0"/>
        <v>1</v>
      </c>
      <c r="J19" s="118" t="s">
        <v>517</v>
      </c>
    </row>
    <row r="20" spans="1:10" ht="48.75" thickBot="1" x14ac:dyDescent="0.3">
      <c r="A20" s="118" t="s">
        <v>8</v>
      </c>
      <c r="B20" s="154">
        <v>2</v>
      </c>
      <c r="C20" s="115">
        <v>2</v>
      </c>
      <c r="D20" s="148">
        <v>2</v>
      </c>
      <c r="E20" s="156">
        <f t="shared" si="1"/>
        <v>1</v>
      </c>
      <c r="F20" s="169" t="s">
        <v>430</v>
      </c>
      <c r="G20" s="166">
        <v>2</v>
      </c>
      <c r="H20" s="127">
        <v>2</v>
      </c>
      <c r="I20" s="128">
        <f t="shared" si="0"/>
        <v>1</v>
      </c>
      <c r="J20" s="118" t="s">
        <v>517</v>
      </c>
    </row>
    <row r="21" spans="1:10" ht="60.75" thickBot="1" x14ac:dyDescent="0.3">
      <c r="A21" s="118" t="s">
        <v>9</v>
      </c>
      <c r="B21" s="154">
        <v>2</v>
      </c>
      <c r="C21" s="115">
        <v>2</v>
      </c>
      <c r="D21" s="148">
        <v>2</v>
      </c>
      <c r="E21" s="156">
        <f t="shared" si="1"/>
        <v>1</v>
      </c>
      <c r="F21" s="169" t="s">
        <v>431</v>
      </c>
      <c r="G21" s="166">
        <v>2</v>
      </c>
      <c r="H21" s="127">
        <v>2</v>
      </c>
      <c r="I21" s="128">
        <f t="shared" si="0"/>
        <v>1</v>
      </c>
      <c r="J21" s="118" t="s">
        <v>518</v>
      </c>
    </row>
    <row r="22" spans="1:10" ht="48.75" thickBot="1" x14ac:dyDescent="0.3">
      <c r="A22" s="118" t="s">
        <v>10</v>
      </c>
      <c r="B22" s="154">
        <v>2</v>
      </c>
      <c r="C22" s="115">
        <v>2</v>
      </c>
      <c r="D22" s="148">
        <v>2</v>
      </c>
      <c r="E22" s="156">
        <f t="shared" si="1"/>
        <v>1</v>
      </c>
      <c r="F22" s="169" t="s">
        <v>432</v>
      </c>
      <c r="G22" s="166">
        <v>2</v>
      </c>
      <c r="H22" s="127">
        <v>2</v>
      </c>
      <c r="I22" s="128">
        <f t="shared" si="0"/>
        <v>1</v>
      </c>
      <c r="J22" s="118" t="s">
        <v>519</v>
      </c>
    </row>
    <row r="23" spans="1:10" ht="72.75" thickBot="1" x14ac:dyDescent="0.3">
      <c r="A23" s="118" t="s">
        <v>11</v>
      </c>
      <c r="B23" s="154">
        <v>2</v>
      </c>
      <c r="C23" s="115">
        <v>2</v>
      </c>
      <c r="D23" s="148">
        <v>2</v>
      </c>
      <c r="E23" s="156">
        <f t="shared" si="1"/>
        <v>1</v>
      </c>
      <c r="F23" s="169" t="s">
        <v>1002</v>
      </c>
      <c r="G23" s="166">
        <v>0</v>
      </c>
      <c r="H23" s="127">
        <v>0</v>
      </c>
      <c r="I23" s="128">
        <f t="shared" si="0"/>
        <v>0</v>
      </c>
      <c r="J23" s="227" t="s">
        <v>851</v>
      </c>
    </row>
    <row r="24" spans="1:10" s="129" customFormat="1" ht="32.25" thickBot="1" x14ac:dyDescent="0.3">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75" thickBot="1" x14ac:dyDescent="0.3">
      <c r="A25" s="118" t="s">
        <v>70</v>
      </c>
      <c r="B25" s="155">
        <v>2</v>
      </c>
      <c r="C25" s="119">
        <v>2</v>
      </c>
      <c r="D25" s="148">
        <v>1</v>
      </c>
      <c r="E25" s="156">
        <f t="shared" ref="E25:E26" si="2">(D25/B25)</f>
        <v>0.5</v>
      </c>
      <c r="F25" s="49" t="s">
        <v>433</v>
      </c>
      <c r="G25" s="166">
        <v>0</v>
      </c>
      <c r="H25" s="127">
        <v>0</v>
      </c>
      <c r="I25" s="128">
        <f t="shared" si="0"/>
        <v>0</v>
      </c>
      <c r="J25" s="118" t="s">
        <v>638</v>
      </c>
    </row>
    <row r="26" spans="1:10" ht="64.5" thickBot="1" x14ac:dyDescent="0.3">
      <c r="A26" s="116" t="s">
        <v>13</v>
      </c>
      <c r="B26" s="154">
        <v>2</v>
      </c>
      <c r="C26" s="115">
        <v>2</v>
      </c>
      <c r="D26" s="148">
        <v>2</v>
      </c>
      <c r="E26" s="156">
        <f t="shared" si="2"/>
        <v>1</v>
      </c>
      <c r="F26" s="163"/>
      <c r="G26" s="166">
        <v>2</v>
      </c>
      <c r="H26" s="127">
        <v>2</v>
      </c>
      <c r="I26" s="128">
        <f t="shared" si="0"/>
        <v>1</v>
      </c>
      <c r="J26" s="118" t="s">
        <v>639</v>
      </c>
    </row>
    <row r="27" spans="1:10" s="129" customFormat="1" ht="32.25" thickBot="1" x14ac:dyDescent="0.3">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1</v>
      </c>
      <c r="E28" s="156">
        <f t="shared" ref="E28:E29" si="3">(D28/B28)</f>
        <v>0.5</v>
      </c>
      <c r="F28" s="169" t="s">
        <v>434</v>
      </c>
      <c r="G28" s="166">
        <v>0</v>
      </c>
      <c r="H28" s="127">
        <v>0</v>
      </c>
      <c r="I28" s="128">
        <f t="shared" si="0"/>
        <v>0</v>
      </c>
      <c r="J28" s="227" t="s">
        <v>640</v>
      </c>
    </row>
    <row r="29" spans="1:10" ht="40.5" thickBot="1" x14ac:dyDescent="0.3">
      <c r="A29" s="116" t="s">
        <v>16</v>
      </c>
      <c r="B29" s="154">
        <v>2</v>
      </c>
      <c r="C29" s="115">
        <v>2</v>
      </c>
      <c r="D29" s="148">
        <v>2</v>
      </c>
      <c r="E29" s="156">
        <f t="shared" si="3"/>
        <v>1</v>
      </c>
      <c r="F29" s="169" t="s">
        <v>435</v>
      </c>
      <c r="G29" s="166">
        <v>2</v>
      </c>
      <c r="H29" s="127">
        <v>2</v>
      </c>
      <c r="I29" s="128">
        <f t="shared" si="0"/>
        <v>1</v>
      </c>
      <c r="J29" s="118" t="s">
        <v>1003</v>
      </c>
    </row>
    <row r="30" spans="1:10" s="129" customFormat="1" ht="32.25" thickBot="1" x14ac:dyDescent="0.3">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44</v>
      </c>
      <c r="H30" s="133">
        <f>SUM(H31,H34,H41,H46,H49,H52,H55,H60,H63)</f>
        <v>44</v>
      </c>
      <c r="I30" s="134">
        <f t="shared" si="0"/>
        <v>0.84615384615384615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69" t="s">
        <v>436</v>
      </c>
      <c r="G32" s="166">
        <v>2</v>
      </c>
      <c r="H32" s="127">
        <v>2</v>
      </c>
      <c r="I32" s="128">
        <f t="shared" si="0"/>
        <v>1</v>
      </c>
      <c r="J32" s="118" t="s">
        <v>399</v>
      </c>
    </row>
    <row r="33" spans="1:10" ht="28.5" thickBot="1" x14ac:dyDescent="0.3">
      <c r="A33" s="118" t="s">
        <v>20</v>
      </c>
      <c r="B33" s="154">
        <v>2</v>
      </c>
      <c r="C33" s="115">
        <v>2</v>
      </c>
      <c r="D33" s="148">
        <v>2</v>
      </c>
      <c r="E33" s="156">
        <f t="shared" si="4"/>
        <v>1</v>
      </c>
      <c r="F33" s="169" t="s">
        <v>437</v>
      </c>
      <c r="G33" s="166">
        <v>2</v>
      </c>
      <c r="H33" s="127">
        <v>2</v>
      </c>
      <c r="I33" s="128">
        <f t="shared" si="0"/>
        <v>1</v>
      </c>
      <c r="J33" s="118" t="s">
        <v>642</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169" t="s">
        <v>337</v>
      </c>
      <c r="G35" s="166">
        <v>2</v>
      </c>
      <c r="H35" s="127">
        <v>2</v>
      </c>
      <c r="I35" s="128">
        <f t="shared" si="0"/>
        <v>1</v>
      </c>
      <c r="J35" s="118" t="s">
        <v>94</v>
      </c>
    </row>
    <row r="36" spans="1:10" ht="36.75" thickBot="1" x14ac:dyDescent="0.3">
      <c r="A36" s="118" t="s">
        <v>23</v>
      </c>
      <c r="B36" s="154">
        <v>2</v>
      </c>
      <c r="C36" s="115">
        <v>2</v>
      </c>
      <c r="D36" s="148">
        <v>2</v>
      </c>
      <c r="E36" s="156">
        <f t="shared" si="5"/>
        <v>1</v>
      </c>
      <c r="F36" s="169" t="s">
        <v>338</v>
      </c>
      <c r="G36" s="166">
        <v>2</v>
      </c>
      <c r="H36" s="127">
        <v>2</v>
      </c>
      <c r="I36" s="128">
        <f t="shared" si="0"/>
        <v>1</v>
      </c>
      <c r="J36" s="118" t="s">
        <v>95</v>
      </c>
    </row>
    <row r="37" spans="1:10" ht="72.75" thickBot="1" x14ac:dyDescent="0.3">
      <c r="A37" s="118" t="s">
        <v>24</v>
      </c>
      <c r="B37" s="154">
        <v>2</v>
      </c>
      <c r="C37" s="115">
        <v>2</v>
      </c>
      <c r="D37" s="148">
        <v>2</v>
      </c>
      <c r="E37" s="156">
        <f t="shared" si="5"/>
        <v>1</v>
      </c>
      <c r="F37" s="169" t="s">
        <v>438</v>
      </c>
      <c r="G37" s="166">
        <v>2</v>
      </c>
      <c r="H37" s="127">
        <v>2</v>
      </c>
      <c r="I37" s="128">
        <f t="shared" si="0"/>
        <v>1</v>
      </c>
      <c r="J37" s="118" t="s">
        <v>152</v>
      </c>
    </row>
    <row r="38" spans="1:10" ht="36.75" thickBot="1" x14ac:dyDescent="0.3">
      <c r="A38" s="118" t="s">
        <v>25</v>
      </c>
      <c r="B38" s="154">
        <v>2</v>
      </c>
      <c r="C38" s="115">
        <v>2</v>
      </c>
      <c r="D38" s="148">
        <v>2</v>
      </c>
      <c r="E38" s="156">
        <f t="shared" si="5"/>
        <v>1</v>
      </c>
      <c r="F38" s="169" t="s">
        <v>340</v>
      </c>
      <c r="G38" s="166">
        <v>2</v>
      </c>
      <c r="H38" s="127">
        <v>2</v>
      </c>
      <c r="I38" s="128">
        <f t="shared" si="0"/>
        <v>1</v>
      </c>
      <c r="J38" s="118" t="s">
        <v>469</v>
      </c>
    </row>
    <row r="39" spans="1:10" ht="48.75" thickBot="1" x14ac:dyDescent="0.3">
      <c r="A39" s="118" t="s">
        <v>26</v>
      </c>
      <c r="B39" s="154">
        <v>2</v>
      </c>
      <c r="C39" s="115">
        <v>2</v>
      </c>
      <c r="D39" s="148">
        <v>2</v>
      </c>
      <c r="E39" s="156">
        <f t="shared" si="5"/>
        <v>1</v>
      </c>
      <c r="F39" s="169" t="s">
        <v>439</v>
      </c>
      <c r="G39" s="166">
        <v>0</v>
      </c>
      <c r="H39" s="127">
        <v>0</v>
      </c>
      <c r="I39" s="128">
        <f t="shared" si="0"/>
        <v>0</v>
      </c>
      <c r="J39" s="227" t="s">
        <v>992</v>
      </c>
    </row>
    <row r="40" spans="1:10" ht="72.75" thickBot="1" x14ac:dyDescent="0.3">
      <c r="A40" s="118" t="s">
        <v>27</v>
      </c>
      <c r="B40" s="154">
        <v>2</v>
      </c>
      <c r="C40" s="115">
        <v>2</v>
      </c>
      <c r="D40" s="148">
        <v>2</v>
      </c>
      <c r="E40" s="211">
        <f t="shared" si="5"/>
        <v>1</v>
      </c>
      <c r="F40" s="169" t="s">
        <v>440</v>
      </c>
      <c r="G40" s="166">
        <v>2</v>
      </c>
      <c r="H40" s="127">
        <v>2</v>
      </c>
      <c r="I40" s="128">
        <f t="shared" si="0"/>
        <v>1</v>
      </c>
      <c r="J40" s="118" t="s">
        <v>524</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75" thickBot="1" x14ac:dyDescent="0.3">
      <c r="A42" s="118" t="s">
        <v>29</v>
      </c>
      <c r="B42" s="154">
        <v>2</v>
      </c>
      <c r="C42" s="115">
        <v>2</v>
      </c>
      <c r="D42" s="148">
        <v>2</v>
      </c>
      <c r="E42" s="156">
        <f t="shared" ref="E42:E45" si="6">(D42/B42)</f>
        <v>1</v>
      </c>
      <c r="F42" s="169" t="s">
        <v>343</v>
      </c>
      <c r="G42" s="166">
        <v>2</v>
      </c>
      <c r="H42" s="127">
        <v>2</v>
      </c>
      <c r="I42" s="128">
        <f t="shared" si="0"/>
        <v>1</v>
      </c>
      <c r="J42" s="118" t="s">
        <v>512</v>
      </c>
    </row>
    <row r="43" spans="1:10" ht="36.75" thickBot="1" x14ac:dyDescent="0.3">
      <c r="A43" s="118" t="s">
        <v>30</v>
      </c>
      <c r="B43" s="154">
        <v>2</v>
      </c>
      <c r="C43" s="115">
        <v>2</v>
      </c>
      <c r="D43" s="148">
        <v>2</v>
      </c>
      <c r="E43" s="156">
        <f>(D43/B43)</f>
        <v>1</v>
      </c>
      <c r="F43" s="169" t="s">
        <v>344</v>
      </c>
      <c r="G43" s="166">
        <v>2</v>
      </c>
      <c r="H43" s="127">
        <v>2</v>
      </c>
      <c r="I43" s="128">
        <f t="shared" si="0"/>
        <v>1</v>
      </c>
      <c r="J43" s="118" t="s">
        <v>525</v>
      </c>
    </row>
    <row r="44" spans="1:10" ht="84.75" thickBot="1" x14ac:dyDescent="0.3">
      <c r="A44" s="118" t="s">
        <v>31</v>
      </c>
      <c r="B44" s="154">
        <v>2</v>
      </c>
      <c r="C44" s="115">
        <v>2</v>
      </c>
      <c r="D44" s="148">
        <v>2</v>
      </c>
      <c r="E44" s="156">
        <f>(D44/B44)</f>
        <v>1</v>
      </c>
      <c r="F44" s="169" t="s">
        <v>441</v>
      </c>
      <c r="G44" s="166">
        <v>2</v>
      </c>
      <c r="H44" s="127">
        <v>2</v>
      </c>
      <c r="I44" s="128">
        <f t="shared" si="0"/>
        <v>1</v>
      </c>
      <c r="J44" s="118" t="s">
        <v>102</v>
      </c>
    </row>
    <row r="45" spans="1:10" ht="72.75" thickBot="1" x14ac:dyDescent="0.3">
      <c r="A45" s="118" t="s">
        <v>32</v>
      </c>
      <c r="B45" s="154">
        <v>2</v>
      </c>
      <c r="C45" s="115">
        <v>2</v>
      </c>
      <c r="D45" s="148">
        <v>2</v>
      </c>
      <c r="E45" s="156">
        <f t="shared" si="6"/>
        <v>1</v>
      </c>
      <c r="F45" s="169" t="s">
        <v>442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9" t="s">
        <v>347</v>
      </c>
      <c r="G47" s="166">
        <v>2</v>
      </c>
      <c r="H47" s="127">
        <v>2</v>
      </c>
      <c r="I47" s="128">
        <f t="shared" si="0"/>
        <v>1</v>
      </c>
      <c r="J47" s="221" t="s">
        <v>513</v>
      </c>
    </row>
    <row r="48" spans="1:10" ht="60.75" thickBot="1" x14ac:dyDescent="0.3">
      <c r="A48" s="118" t="s">
        <v>34</v>
      </c>
      <c r="B48" s="154">
        <v>2</v>
      </c>
      <c r="C48" s="115">
        <v>2</v>
      </c>
      <c r="D48" s="148">
        <v>2</v>
      </c>
      <c r="E48" s="156">
        <f t="shared" si="7"/>
        <v>1</v>
      </c>
      <c r="F48" s="163" t="s">
        <v>348</v>
      </c>
      <c r="G48" s="166">
        <v>2</v>
      </c>
      <c r="H48" s="127">
        <v>2</v>
      </c>
      <c r="I48" s="128">
        <f t="shared" si="0"/>
        <v>1</v>
      </c>
      <c r="J48" s="221"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69" t="s">
        <v>349</v>
      </c>
      <c r="G50" s="166">
        <v>2</v>
      </c>
      <c r="H50" s="127">
        <v>2</v>
      </c>
      <c r="I50" s="128">
        <f t="shared" si="0"/>
        <v>1</v>
      </c>
      <c r="J50" s="118" t="s">
        <v>159</v>
      </c>
    </row>
    <row r="51" spans="1:10" ht="28.5" thickBot="1" x14ac:dyDescent="0.3">
      <c r="A51" s="116" t="s">
        <v>36</v>
      </c>
      <c r="B51" s="154">
        <v>2</v>
      </c>
      <c r="C51" s="115">
        <v>2</v>
      </c>
      <c r="D51" s="148">
        <v>2</v>
      </c>
      <c r="E51" s="156">
        <f t="shared" si="8"/>
        <v>1</v>
      </c>
      <c r="F51" s="169" t="s">
        <v>350</v>
      </c>
      <c r="G51" s="166">
        <v>1</v>
      </c>
      <c r="H51" s="127">
        <v>1</v>
      </c>
      <c r="I51" s="128">
        <f t="shared" si="0"/>
        <v>0.5</v>
      </c>
      <c r="J51" s="118" t="s">
        <v>570</v>
      </c>
    </row>
    <row r="52" spans="1:10" s="129" customFormat="1" ht="48" thickBot="1" x14ac:dyDescent="0.3">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169" t="s">
        <v>351</v>
      </c>
      <c r="G53" s="166">
        <v>0</v>
      </c>
      <c r="H53" s="127">
        <v>0</v>
      </c>
      <c r="I53" s="128">
        <f t="shared" si="0"/>
        <v>0</v>
      </c>
      <c r="J53" s="227" t="s">
        <v>527</v>
      </c>
    </row>
    <row r="54" spans="1:10" ht="84.75" thickBot="1" x14ac:dyDescent="0.3">
      <c r="A54" s="118" t="s">
        <v>38</v>
      </c>
      <c r="B54" s="154">
        <v>2</v>
      </c>
      <c r="C54" s="115">
        <v>2</v>
      </c>
      <c r="D54" s="148">
        <v>2</v>
      </c>
      <c r="E54" s="156">
        <f t="shared" si="9"/>
        <v>1</v>
      </c>
      <c r="F54" s="169" t="s">
        <v>443</v>
      </c>
      <c r="G54" s="166">
        <v>2</v>
      </c>
      <c r="H54" s="127">
        <v>2</v>
      </c>
      <c r="I54" s="128">
        <f t="shared" si="0"/>
        <v>1</v>
      </c>
      <c r="J54" s="227" t="s">
        <v>1004</v>
      </c>
    </row>
    <row r="55" spans="1:10" s="129" customFormat="1" ht="48" thickBot="1" x14ac:dyDescent="0.3">
      <c r="A55" s="139" t="s">
        <v>68</v>
      </c>
      <c r="B55" s="136">
        <f>SUM(B56:B59)</f>
        <v>8</v>
      </c>
      <c r="C55" s="136">
        <f>SUM(C56:C59)</f>
        <v>8</v>
      </c>
      <c r="D55" s="136">
        <f>SUM(D56:D59)</f>
        <v>7</v>
      </c>
      <c r="E55" s="137">
        <f>(D55/B55)</f>
        <v>0.875</v>
      </c>
      <c r="F55" s="136" t="str">
        <f>IF(E55&gt;=0.5,"Đạt","Không đạt")</f>
        <v>Đạt</v>
      </c>
      <c r="G55" s="136">
        <f>SUM(G56:G59)</f>
        <v>7</v>
      </c>
      <c r="H55" s="136">
        <f>SUM(H56:H59)</f>
        <v>7</v>
      </c>
      <c r="I55" s="138">
        <f t="shared" si="0"/>
        <v>0.875</v>
      </c>
      <c r="J55" s="160" t="str">
        <f>IF(I55&gt;=0.5,"Đạt","Không đạt")</f>
        <v>Đạt</v>
      </c>
    </row>
    <row r="56" spans="1:10" ht="48.75" thickBot="1" x14ac:dyDescent="0.3">
      <c r="A56" s="118" t="s">
        <v>39</v>
      </c>
      <c r="B56" s="154">
        <v>2</v>
      </c>
      <c r="C56" s="115">
        <v>2</v>
      </c>
      <c r="D56" s="148">
        <v>1</v>
      </c>
      <c r="E56" s="156">
        <f t="shared" ref="E56:E59" si="10">(D56/B56)</f>
        <v>0.5</v>
      </c>
      <c r="F56" s="169" t="s">
        <v>444</v>
      </c>
      <c r="G56" s="166">
        <v>1</v>
      </c>
      <c r="H56" s="127">
        <v>1</v>
      </c>
      <c r="I56" s="128">
        <f t="shared" si="0"/>
        <v>0.5</v>
      </c>
      <c r="J56" s="169" t="s">
        <v>382</v>
      </c>
    </row>
    <row r="57" spans="1:10" ht="60.75" thickBot="1" x14ac:dyDescent="0.3">
      <c r="A57" s="118" t="s">
        <v>40</v>
      </c>
      <c r="B57" s="154">
        <v>2</v>
      </c>
      <c r="C57" s="115">
        <v>2</v>
      </c>
      <c r="D57" s="148">
        <v>2</v>
      </c>
      <c r="E57" s="156">
        <f t="shared" si="10"/>
        <v>1</v>
      </c>
      <c r="F57" s="169" t="s">
        <v>354</v>
      </c>
      <c r="G57" s="166">
        <v>2</v>
      </c>
      <c r="H57" s="127">
        <v>2</v>
      </c>
      <c r="I57" s="128">
        <f t="shared" si="0"/>
        <v>1</v>
      </c>
      <c r="J57" s="118" t="s">
        <v>108</v>
      </c>
    </row>
    <row r="58" spans="1:10" ht="48.75" thickBot="1" x14ac:dyDescent="0.3">
      <c r="A58" s="118" t="s">
        <v>41</v>
      </c>
      <c r="B58" s="154">
        <v>2</v>
      </c>
      <c r="C58" s="115">
        <v>2</v>
      </c>
      <c r="D58" s="148">
        <v>2</v>
      </c>
      <c r="E58" s="156">
        <f t="shared" si="10"/>
        <v>1</v>
      </c>
      <c r="F58" s="169" t="s">
        <v>355</v>
      </c>
      <c r="G58" s="166">
        <v>2</v>
      </c>
      <c r="H58" s="127">
        <v>2</v>
      </c>
      <c r="I58" s="128">
        <f t="shared" si="0"/>
        <v>1</v>
      </c>
      <c r="J58" s="118" t="s">
        <v>108</v>
      </c>
    </row>
    <row r="59" spans="1:10" ht="72.75" thickBot="1" x14ac:dyDescent="0.3">
      <c r="A59" s="118" t="s">
        <v>42</v>
      </c>
      <c r="B59" s="154">
        <v>2</v>
      </c>
      <c r="C59" s="115">
        <v>2</v>
      </c>
      <c r="D59" s="148">
        <v>2</v>
      </c>
      <c r="E59" s="156">
        <f t="shared" si="10"/>
        <v>1</v>
      </c>
      <c r="F59" s="169" t="s">
        <v>445</v>
      </c>
      <c r="G59" s="166">
        <v>2</v>
      </c>
      <c r="H59" s="127">
        <v>2</v>
      </c>
      <c r="I59" s="128">
        <f t="shared" si="0"/>
        <v>1</v>
      </c>
      <c r="J59" s="118" t="s">
        <v>912</v>
      </c>
    </row>
    <row r="60" spans="1:10" s="129" customFormat="1" ht="57.75" customHeight="1" thickBot="1" x14ac:dyDescent="0.3">
      <c r="A60" s="135" t="s">
        <v>69</v>
      </c>
      <c r="B60" s="136">
        <f>SUM(B61:B62)</f>
        <v>4</v>
      </c>
      <c r="C60" s="136">
        <f>SUM(C61:C62)</f>
        <v>4</v>
      </c>
      <c r="D60" s="136">
        <f>SUM(D61:D62)</f>
        <v>2</v>
      </c>
      <c r="E60" s="137">
        <f>(D60/B60)</f>
        <v>0.5</v>
      </c>
      <c r="F60" s="136" t="str">
        <f>IF(E60&gt;=0.5,"Đạt","Không đạt")</f>
        <v>Đạt</v>
      </c>
      <c r="G60" s="136">
        <f>SUM(G61:G62)</f>
        <v>3</v>
      </c>
      <c r="H60" s="136">
        <f>SUM(H61:H62)</f>
        <v>3</v>
      </c>
      <c r="I60" s="138">
        <f t="shared" si="0"/>
        <v>0.75</v>
      </c>
      <c r="J60" s="136" t="str">
        <f>IF(I60&gt;=0.5,"Đạt","Không đạt")</f>
        <v>Đạt</v>
      </c>
    </row>
    <row r="61" spans="1:10" ht="48.75" thickBot="1" x14ac:dyDescent="0.3">
      <c r="A61" s="118" t="s">
        <v>43</v>
      </c>
      <c r="B61" s="154">
        <v>2</v>
      </c>
      <c r="C61" s="126">
        <v>2</v>
      </c>
      <c r="D61" s="148">
        <v>1</v>
      </c>
      <c r="E61" s="156">
        <f t="shared" ref="E61:E62" si="11">(D61/B61)</f>
        <v>0.5</v>
      </c>
      <c r="F61" s="169" t="s">
        <v>357</v>
      </c>
      <c r="G61" s="166">
        <v>2</v>
      </c>
      <c r="H61" s="127">
        <v>2</v>
      </c>
      <c r="I61" s="128">
        <f t="shared" si="0"/>
        <v>1</v>
      </c>
      <c r="J61" s="118" t="s">
        <v>112</v>
      </c>
    </row>
    <row r="62" spans="1:10" ht="36.75" thickBot="1" x14ac:dyDescent="0.3">
      <c r="A62" s="118" t="s">
        <v>44</v>
      </c>
      <c r="B62" s="154">
        <v>2</v>
      </c>
      <c r="C62" s="126">
        <v>2</v>
      </c>
      <c r="D62" s="148">
        <v>1</v>
      </c>
      <c r="E62" s="156">
        <f t="shared" si="11"/>
        <v>0.5</v>
      </c>
      <c r="F62" s="163" t="s">
        <v>444</v>
      </c>
      <c r="G62" s="166">
        <v>1</v>
      </c>
      <c r="H62" s="127">
        <v>1</v>
      </c>
      <c r="I62" s="128">
        <f t="shared" si="0"/>
        <v>0.5</v>
      </c>
      <c r="J62" s="118" t="s">
        <v>956</v>
      </c>
    </row>
    <row r="63" spans="1:10" s="129" customFormat="1" ht="32.25" thickBot="1" x14ac:dyDescent="0.3">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84.75" thickBot="1" x14ac:dyDescent="0.3">
      <c r="A64" s="121" t="s">
        <v>45</v>
      </c>
      <c r="B64" s="154">
        <v>2</v>
      </c>
      <c r="C64" s="126">
        <v>2</v>
      </c>
      <c r="D64" s="148">
        <v>1</v>
      </c>
      <c r="E64" s="156">
        <f t="shared" ref="E64:E65" si="12">(D64/B64)</f>
        <v>0.5</v>
      </c>
      <c r="F64" s="169" t="s">
        <v>446</v>
      </c>
      <c r="G64" s="166">
        <v>2</v>
      </c>
      <c r="H64" s="127">
        <v>2</v>
      </c>
      <c r="I64" s="128">
        <f t="shared" si="0"/>
        <v>1</v>
      </c>
      <c r="J64" s="118" t="s">
        <v>971</v>
      </c>
    </row>
    <row r="65" spans="1:10" ht="108.75" thickBot="1" x14ac:dyDescent="0.3">
      <c r="A65" s="121" t="s">
        <v>46</v>
      </c>
      <c r="B65" s="154">
        <v>2</v>
      </c>
      <c r="C65" s="126">
        <v>2</v>
      </c>
      <c r="D65" s="148">
        <v>2</v>
      </c>
      <c r="E65" s="156">
        <f t="shared" si="12"/>
        <v>1</v>
      </c>
      <c r="F65" s="169" t="s">
        <v>1060</v>
      </c>
      <c r="G65" s="166">
        <v>1</v>
      </c>
      <c r="H65" s="127">
        <v>1</v>
      </c>
      <c r="I65" s="128">
        <f t="shared" si="0"/>
        <v>0.5</v>
      </c>
      <c r="J65" s="226" t="s">
        <v>1117</v>
      </c>
    </row>
    <row r="66" spans="1:10" s="129" customFormat="1" ht="63.75" thickBot="1" x14ac:dyDescent="0.3">
      <c r="A66" s="141" t="s">
        <v>47</v>
      </c>
      <c r="B66" s="133">
        <f>SUM(B67,B72,B75)</f>
        <v>16</v>
      </c>
      <c r="C66" s="133">
        <f>SUM(C67,C72,C75)</f>
        <v>16</v>
      </c>
      <c r="D66" s="133">
        <f>SUM(D67,D72,D75)</f>
        <v>11</v>
      </c>
      <c r="E66" s="134">
        <f>(D66/B66)</f>
        <v>0.6875</v>
      </c>
      <c r="F66" s="152" t="str">
        <f>IF(E66&gt;=0.5,"Đạt","Không đạt")</f>
        <v>Đạt</v>
      </c>
      <c r="G66" s="133">
        <f>SUM(G67,G72,G75)</f>
        <v>9</v>
      </c>
      <c r="H66" s="133">
        <f>SUM(H67,H72,H75)</f>
        <v>9</v>
      </c>
      <c r="I66" s="134">
        <f t="shared" si="0"/>
        <v>0.5625</v>
      </c>
      <c r="J66" s="152" t="str">
        <f>IF(I66&gt;=0.5,"Đạt","Không đạt")</f>
        <v>Đạt</v>
      </c>
    </row>
    <row r="67" spans="1:10" s="129" customFormat="1" ht="32.25" thickBot="1" x14ac:dyDescent="0.3">
      <c r="A67" s="140" t="s">
        <v>48</v>
      </c>
      <c r="B67" s="136">
        <f>SUM(B68:B71)</f>
        <v>8</v>
      </c>
      <c r="C67" s="136">
        <f>SUM(C68:C71)</f>
        <v>8</v>
      </c>
      <c r="D67" s="136">
        <f>SUM(D68:D71)</f>
        <v>7</v>
      </c>
      <c r="E67" s="137">
        <f>(D67/B67)</f>
        <v>0.875</v>
      </c>
      <c r="F67" s="136" t="str">
        <f>IF(E67&gt;=0.5,"Đạt","Không đạt")</f>
        <v>Đạt</v>
      </c>
      <c r="G67" s="136">
        <f>SUM(G68:G71)</f>
        <v>5</v>
      </c>
      <c r="H67" s="136">
        <f>SUM(H68:H71)</f>
        <v>5</v>
      </c>
      <c r="I67" s="138">
        <f t="shared" si="0"/>
        <v>0.625</v>
      </c>
      <c r="J67" s="136" t="str">
        <f>IF(I67&gt;=0.5,"Đạt","Không đạt")</f>
        <v>Đạt</v>
      </c>
    </row>
    <row r="68" spans="1:10" ht="72.75" thickBot="1" x14ac:dyDescent="0.3">
      <c r="A68" s="121" t="s">
        <v>49</v>
      </c>
      <c r="B68" s="154">
        <v>2</v>
      </c>
      <c r="C68" s="126">
        <v>2</v>
      </c>
      <c r="D68" s="148">
        <v>2</v>
      </c>
      <c r="E68" s="156">
        <f t="shared" ref="E68:E71" si="13">(D68/B68)</f>
        <v>1</v>
      </c>
      <c r="F68" s="169" t="s">
        <v>447</v>
      </c>
      <c r="G68" s="166">
        <v>2</v>
      </c>
      <c r="H68" s="127">
        <v>2</v>
      </c>
      <c r="I68" s="128">
        <f t="shared" si="0"/>
        <v>1</v>
      </c>
      <c r="J68" s="118" t="s">
        <v>531</v>
      </c>
    </row>
    <row r="69" spans="1:10" ht="24.75" thickBot="1" x14ac:dyDescent="0.3">
      <c r="A69" s="121" t="s">
        <v>50</v>
      </c>
      <c r="B69" s="154">
        <v>2</v>
      </c>
      <c r="C69" s="126">
        <v>2</v>
      </c>
      <c r="D69" s="148">
        <v>1</v>
      </c>
      <c r="E69" s="156">
        <f t="shared" si="13"/>
        <v>0.5</v>
      </c>
      <c r="F69" s="169" t="s">
        <v>448</v>
      </c>
      <c r="G69" s="166">
        <v>0</v>
      </c>
      <c r="H69" s="127">
        <v>0</v>
      </c>
      <c r="I69" s="128">
        <f t="shared" si="0"/>
        <v>0</v>
      </c>
      <c r="J69" s="291" t="s">
        <v>596</v>
      </c>
    </row>
    <row r="70" spans="1:10" ht="84.75" thickBot="1" x14ac:dyDescent="0.3">
      <c r="A70" s="121" t="s">
        <v>51</v>
      </c>
      <c r="B70" s="154">
        <v>2</v>
      </c>
      <c r="C70" s="126">
        <v>2</v>
      </c>
      <c r="D70" s="148">
        <v>2</v>
      </c>
      <c r="E70" s="156">
        <f t="shared" si="13"/>
        <v>1</v>
      </c>
      <c r="F70" s="169" t="s">
        <v>449</v>
      </c>
      <c r="G70" s="166">
        <v>1</v>
      </c>
      <c r="H70" s="127">
        <v>1</v>
      </c>
      <c r="I70" s="128">
        <f t="shared" si="0"/>
        <v>0.5</v>
      </c>
      <c r="J70" s="226" t="s">
        <v>836</v>
      </c>
    </row>
    <row r="71" spans="1:10" ht="84.75" thickBot="1" x14ac:dyDescent="0.3">
      <c r="A71" s="121" t="s">
        <v>52</v>
      </c>
      <c r="B71" s="154">
        <v>2</v>
      </c>
      <c r="C71" s="126">
        <v>2</v>
      </c>
      <c r="D71" s="148">
        <v>2</v>
      </c>
      <c r="E71" s="156">
        <f t="shared" si="13"/>
        <v>1</v>
      </c>
      <c r="F71" s="212" t="s">
        <v>450</v>
      </c>
      <c r="G71" s="166">
        <v>2</v>
      </c>
      <c r="H71" s="127">
        <v>2</v>
      </c>
      <c r="I71" s="128">
        <f t="shared" si="0"/>
        <v>1</v>
      </c>
      <c r="J71" s="118" t="s">
        <v>533</v>
      </c>
    </row>
    <row r="72" spans="1:10" s="129" customFormat="1" ht="48" thickBot="1" x14ac:dyDescent="0.3">
      <c r="A72" s="140" t="s">
        <v>63</v>
      </c>
      <c r="B72" s="136">
        <f>SUM(B73:B74)</f>
        <v>4</v>
      </c>
      <c r="C72" s="136">
        <f>SUM(C73:C74)</f>
        <v>4</v>
      </c>
      <c r="D72" s="136">
        <f>SUM(D73:D74)</f>
        <v>2</v>
      </c>
      <c r="E72" s="137">
        <f>(D72/B72)</f>
        <v>0.5</v>
      </c>
      <c r="F72" s="210" t="s">
        <v>364</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169" t="s">
        <v>365</v>
      </c>
      <c r="G73" s="166">
        <v>2</v>
      </c>
      <c r="H73" s="127">
        <v>2</v>
      </c>
      <c r="I73" s="128">
        <f t="shared" si="0"/>
        <v>1</v>
      </c>
      <c r="J73" s="118" t="s">
        <v>643</v>
      </c>
    </row>
    <row r="74" spans="1:10" ht="36.75" thickBot="1" x14ac:dyDescent="0.3">
      <c r="A74" s="121" t="s">
        <v>54</v>
      </c>
      <c r="B74" s="154">
        <v>2</v>
      </c>
      <c r="C74" s="126">
        <v>2</v>
      </c>
      <c r="D74" s="148">
        <v>0</v>
      </c>
      <c r="E74" s="156">
        <f t="shared" si="14"/>
        <v>0</v>
      </c>
      <c r="F74" s="169" t="s">
        <v>361</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84.75" thickBot="1" x14ac:dyDescent="0.3">
      <c r="A76" s="121" t="s">
        <v>55</v>
      </c>
      <c r="B76" s="154">
        <v>2</v>
      </c>
      <c r="C76" s="126">
        <v>2</v>
      </c>
      <c r="D76" s="148">
        <v>2</v>
      </c>
      <c r="E76" s="156">
        <f t="shared" ref="E76:E77" si="15">(D76/B76)</f>
        <v>1</v>
      </c>
      <c r="F76" s="169" t="s">
        <v>451</v>
      </c>
      <c r="G76" s="166">
        <v>2</v>
      </c>
      <c r="H76" s="127">
        <v>2</v>
      </c>
      <c r="I76" s="128">
        <f t="shared" si="0"/>
        <v>1</v>
      </c>
      <c r="J76" s="118" t="s">
        <v>1005</v>
      </c>
    </row>
    <row r="77" spans="1:10" ht="36.75" thickBot="1" x14ac:dyDescent="0.3">
      <c r="A77" s="121" t="s">
        <v>56</v>
      </c>
      <c r="B77" s="154">
        <v>2</v>
      </c>
      <c r="C77" s="126">
        <v>2</v>
      </c>
      <c r="D77" s="148">
        <v>0</v>
      </c>
      <c r="E77" s="156">
        <f t="shared" si="15"/>
        <v>0</v>
      </c>
      <c r="F77" s="169" t="s">
        <v>361</v>
      </c>
      <c r="G77" s="166">
        <v>0</v>
      </c>
      <c r="H77" s="127">
        <v>0</v>
      </c>
      <c r="I77" s="128">
        <f t="shared" si="0"/>
        <v>0</v>
      </c>
      <c r="J77" s="227" t="s">
        <v>536</v>
      </c>
    </row>
    <row r="78" spans="1:10" ht="16.5" thickBot="1" x14ac:dyDescent="0.3">
      <c r="A78" s="122" t="s">
        <v>57</v>
      </c>
      <c r="B78" s="153">
        <f>SUM(B16,B30,B66)</f>
        <v>88</v>
      </c>
      <c r="C78" s="117">
        <f>SUM(C16,C30,C66)</f>
        <v>88</v>
      </c>
      <c r="D78" s="124">
        <f>SUM(D16,D30,D66)</f>
        <v>77</v>
      </c>
      <c r="E78" s="164">
        <f>(D78/B78)</f>
        <v>0.875</v>
      </c>
      <c r="F78" s="115"/>
      <c r="G78" s="165">
        <f>SUM(G16,G30,G66)</f>
        <v>67</v>
      </c>
      <c r="H78" s="124">
        <f>SUM(H16,H30,H66)</f>
        <v>67</v>
      </c>
      <c r="I78" s="164">
        <f t="shared" si="0"/>
        <v>0.76136363636363635</v>
      </c>
      <c r="J78" s="115"/>
    </row>
    <row r="79" spans="1:10" ht="16.5" thickBot="1" x14ac:dyDescent="0.3">
      <c r="A79" s="122" t="s">
        <v>58</v>
      </c>
      <c r="B79" s="153">
        <v>100</v>
      </c>
      <c r="C79" s="117">
        <f>(C78*B79)/B78</f>
        <v>100</v>
      </c>
      <c r="D79" s="125">
        <f>(D78*B79)/B78</f>
        <v>87.5</v>
      </c>
      <c r="E79" s="164">
        <f>(D79/B79)</f>
        <v>0.875</v>
      </c>
      <c r="F79" s="115"/>
      <c r="G79" s="167">
        <f>(G78/B78)*100</f>
        <v>76.13636363636364</v>
      </c>
      <c r="H79" s="125">
        <f>(H78*B79)/B78</f>
        <v>76.13636363636364</v>
      </c>
      <c r="I79" s="164">
        <f t="shared" si="0"/>
        <v>0.76136363636363635</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1" t="s">
        <v>452</v>
      </c>
      <c r="B86" s="391"/>
      <c r="C86" s="391"/>
      <c r="D86" s="391"/>
      <c r="E86" s="391"/>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4" orientation="portrait" r:id="rId3"/>
  <drawing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6" zoomScale="115" zoomScaleNormal="115" workbookViewId="0">
      <selection activeCell="A10" sqref="A10:J10"/>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1159</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365" t="s">
        <v>82</v>
      </c>
      <c r="B11" s="365"/>
      <c r="C11" s="365"/>
      <c r="D11" s="365"/>
      <c r="E11" s="365"/>
      <c r="F11" s="365"/>
      <c r="G11" s="365"/>
      <c r="H11" s="365"/>
      <c r="I11" s="365"/>
      <c r="J11" s="365"/>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18</v>
      </c>
      <c r="H16" s="133">
        <f>SUM(H17,H24,H27)</f>
        <v>18</v>
      </c>
      <c r="I16" s="134">
        <f t="shared" ref="I16:I79" si="0">(H16/B16)</f>
        <v>0.9</v>
      </c>
      <c r="J16" s="152" t="str">
        <f>IF(I16&gt;=0.5,"Đạt","Không đạt")</f>
        <v>Đạt</v>
      </c>
    </row>
    <row r="17" spans="1:10" s="129" customFormat="1" ht="32.25" thickBot="1" x14ac:dyDescent="0.3">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213" t="s">
        <v>1053</v>
      </c>
      <c r="G18" s="166">
        <v>2</v>
      </c>
      <c r="H18" s="127">
        <v>2</v>
      </c>
      <c r="I18" s="128">
        <f t="shared" si="0"/>
        <v>1</v>
      </c>
      <c r="J18" s="213" t="s">
        <v>1053</v>
      </c>
    </row>
    <row r="19" spans="1:10" ht="24.75" thickBot="1" x14ac:dyDescent="0.3">
      <c r="A19" s="118" t="s">
        <v>7</v>
      </c>
      <c r="B19" s="154">
        <v>2</v>
      </c>
      <c r="C19" s="115">
        <v>2</v>
      </c>
      <c r="D19" s="148">
        <v>2</v>
      </c>
      <c r="E19" s="156">
        <f t="shared" ref="E19:E23" si="1">(D19/B19)</f>
        <v>1</v>
      </c>
      <c r="F19" s="118" t="s">
        <v>519</v>
      </c>
      <c r="G19" s="166">
        <v>2</v>
      </c>
      <c r="H19" s="127">
        <v>2</v>
      </c>
      <c r="I19" s="128">
        <f t="shared" si="0"/>
        <v>1</v>
      </c>
      <c r="J19" s="118" t="s">
        <v>519</v>
      </c>
    </row>
    <row r="20" spans="1:10" ht="24.75" thickBot="1" x14ac:dyDescent="0.3">
      <c r="A20" s="118" t="s">
        <v>8</v>
      </c>
      <c r="B20" s="154">
        <v>2</v>
      </c>
      <c r="C20" s="115">
        <v>2</v>
      </c>
      <c r="D20" s="148">
        <v>2</v>
      </c>
      <c r="E20" s="156">
        <f t="shared" si="1"/>
        <v>1</v>
      </c>
      <c r="F20" s="118" t="s">
        <v>519</v>
      </c>
      <c r="G20" s="166">
        <v>2</v>
      </c>
      <c r="H20" s="127">
        <v>2</v>
      </c>
      <c r="I20" s="128">
        <f t="shared" si="0"/>
        <v>1</v>
      </c>
      <c r="J20" s="118" t="s">
        <v>519</v>
      </c>
    </row>
    <row r="21" spans="1:10" ht="60.75" thickBot="1" x14ac:dyDescent="0.3">
      <c r="A21" s="118" t="s">
        <v>9</v>
      </c>
      <c r="B21" s="154">
        <v>2</v>
      </c>
      <c r="C21" s="115">
        <v>2</v>
      </c>
      <c r="D21" s="148">
        <v>2</v>
      </c>
      <c r="E21" s="156">
        <f t="shared" si="1"/>
        <v>1</v>
      </c>
      <c r="F21" s="118" t="s">
        <v>1054</v>
      </c>
      <c r="G21" s="166">
        <v>2</v>
      </c>
      <c r="H21" s="127">
        <v>2</v>
      </c>
      <c r="I21" s="128">
        <f t="shared" si="0"/>
        <v>1</v>
      </c>
      <c r="J21" s="118" t="s">
        <v>1054</v>
      </c>
    </row>
    <row r="22" spans="1:10" ht="48.75" thickBot="1" x14ac:dyDescent="0.3">
      <c r="A22" s="118" t="s">
        <v>10</v>
      </c>
      <c r="B22" s="154">
        <v>2</v>
      </c>
      <c r="C22" s="115">
        <v>2</v>
      </c>
      <c r="D22" s="148">
        <v>2</v>
      </c>
      <c r="E22" s="156">
        <f t="shared" si="1"/>
        <v>1</v>
      </c>
      <c r="F22" s="118" t="s">
        <v>1054</v>
      </c>
      <c r="G22" s="166">
        <v>2</v>
      </c>
      <c r="H22" s="127">
        <v>2</v>
      </c>
      <c r="I22" s="128">
        <f t="shared" si="0"/>
        <v>1</v>
      </c>
      <c r="J22" s="118" t="s">
        <v>1054</v>
      </c>
    </row>
    <row r="23" spans="1:10" ht="48.75" thickBot="1" x14ac:dyDescent="0.3">
      <c r="A23" s="118" t="s">
        <v>11</v>
      </c>
      <c r="B23" s="154">
        <v>2</v>
      </c>
      <c r="C23" s="115">
        <v>2</v>
      </c>
      <c r="D23" s="148">
        <v>0</v>
      </c>
      <c r="E23" s="156">
        <f t="shared" si="1"/>
        <v>0</v>
      </c>
      <c r="F23" s="227" t="s">
        <v>851</v>
      </c>
      <c r="G23" s="166">
        <v>0</v>
      </c>
      <c r="H23" s="127">
        <v>0</v>
      </c>
      <c r="I23" s="128">
        <f t="shared" si="0"/>
        <v>0</v>
      </c>
      <c r="J23" s="227" t="s">
        <v>851</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75" thickBot="1" x14ac:dyDescent="0.3">
      <c r="A25" s="118" t="s">
        <v>70</v>
      </c>
      <c r="B25" s="155">
        <v>2</v>
      </c>
      <c r="C25" s="119">
        <v>2</v>
      </c>
      <c r="D25" s="148">
        <v>2</v>
      </c>
      <c r="E25" s="156">
        <f t="shared" ref="E25:E26" si="2">(D25/B25)</f>
        <v>1</v>
      </c>
      <c r="F25" s="118" t="s">
        <v>1055</v>
      </c>
      <c r="G25" s="166">
        <v>2</v>
      </c>
      <c r="H25" s="127">
        <v>2</v>
      </c>
      <c r="I25" s="128">
        <f t="shared" si="0"/>
        <v>1</v>
      </c>
      <c r="J25" s="118" t="s">
        <v>1055</v>
      </c>
    </row>
    <row r="26" spans="1:10" ht="64.5" thickBot="1" x14ac:dyDescent="0.3">
      <c r="A26" s="116" t="s">
        <v>13</v>
      </c>
      <c r="B26" s="154">
        <v>2</v>
      </c>
      <c r="C26" s="115">
        <v>2</v>
      </c>
      <c r="D26" s="148">
        <v>2</v>
      </c>
      <c r="E26" s="156">
        <f t="shared" si="2"/>
        <v>1</v>
      </c>
      <c r="F26" s="118" t="s">
        <v>1055</v>
      </c>
      <c r="G26" s="166">
        <v>2</v>
      </c>
      <c r="H26" s="127">
        <v>2</v>
      </c>
      <c r="I26" s="128">
        <f t="shared" si="0"/>
        <v>1</v>
      </c>
      <c r="J26" s="118" t="s">
        <v>1055</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75" thickBot="1" x14ac:dyDescent="0.3">
      <c r="A28" s="118" t="s">
        <v>15</v>
      </c>
      <c r="B28" s="154">
        <v>2</v>
      </c>
      <c r="C28" s="115">
        <v>2</v>
      </c>
      <c r="D28" s="148">
        <v>2</v>
      </c>
      <c r="E28" s="156">
        <f t="shared" ref="E28:E29" si="3">(D28/B28)</f>
        <v>1</v>
      </c>
      <c r="F28" s="226" t="s">
        <v>1069</v>
      </c>
      <c r="G28" s="166">
        <v>2</v>
      </c>
      <c r="H28" s="127">
        <v>2</v>
      </c>
      <c r="I28" s="128">
        <f t="shared" si="0"/>
        <v>1</v>
      </c>
      <c r="J28" s="226" t="s">
        <v>1069</v>
      </c>
    </row>
    <row r="29" spans="1:10" ht="40.5" thickBot="1" x14ac:dyDescent="0.3">
      <c r="A29" s="116" t="s">
        <v>16</v>
      </c>
      <c r="B29" s="154">
        <v>2</v>
      </c>
      <c r="C29" s="115">
        <v>2</v>
      </c>
      <c r="D29" s="148">
        <v>2</v>
      </c>
      <c r="E29" s="156">
        <f t="shared" si="3"/>
        <v>1</v>
      </c>
      <c r="F29" s="118" t="s">
        <v>1056</v>
      </c>
      <c r="G29" s="166">
        <v>2</v>
      </c>
      <c r="H29" s="127">
        <v>2</v>
      </c>
      <c r="I29" s="128">
        <f t="shared" si="0"/>
        <v>1</v>
      </c>
      <c r="J29" s="118" t="s">
        <v>1056</v>
      </c>
    </row>
    <row r="30" spans="1:10" s="129" customFormat="1" ht="32.25" thickBot="1" x14ac:dyDescent="0.3">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44</v>
      </c>
      <c r="H30" s="133">
        <f>SUM(H31,H34,H41,H46,H49,H52,H55,H60,H63)</f>
        <v>44</v>
      </c>
      <c r="I30" s="134">
        <f t="shared" si="0"/>
        <v>0.84615384615384615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213" t="s">
        <v>150</v>
      </c>
      <c r="G32" s="166">
        <v>2</v>
      </c>
      <c r="H32" s="127">
        <v>2</v>
      </c>
      <c r="I32" s="128">
        <f t="shared" si="0"/>
        <v>1</v>
      </c>
      <c r="J32" s="226" t="s">
        <v>150</v>
      </c>
    </row>
    <row r="33" spans="1:10" ht="24.75" thickBot="1" x14ac:dyDescent="0.3">
      <c r="A33" s="118" t="s">
        <v>20</v>
      </c>
      <c r="B33" s="154">
        <v>2</v>
      </c>
      <c r="C33" s="115">
        <v>2</v>
      </c>
      <c r="D33" s="148">
        <v>2</v>
      </c>
      <c r="E33" s="156">
        <f t="shared" si="4"/>
        <v>1</v>
      </c>
      <c r="F33" s="213" t="s">
        <v>374</v>
      </c>
      <c r="G33" s="166">
        <v>2</v>
      </c>
      <c r="H33" s="127">
        <v>2</v>
      </c>
      <c r="I33" s="128">
        <f t="shared" si="0"/>
        <v>1</v>
      </c>
      <c r="J33" s="118" t="s">
        <v>988</v>
      </c>
    </row>
    <row r="34" spans="1:10" s="129" customFormat="1" ht="32.25" thickBot="1" x14ac:dyDescent="0.3">
      <c r="A34" s="135" t="s">
        <v>21</v>
      </c>
      <c r="B34" s="136">
        <f>SUM(B35:B40)</f>
        <v>12</v>
      </c>
      <c r="C34" s="136">
        <f>SUM(C35:C40)</f>
        <v>12</v>
      </c>
      <c r="D34" s="136">
        <f>SUM(D35:D40)</f>
        <v>10</v>
      </c>
      <c r="E34" s="137">
        <f>(D34/B34)</f>
        <v>0.83333333333333337</v>
      </c>
      <c r="F34" s="136" t="str">
        <f>IF(E34&gt;=0.5,"Đạt","Không đạt")</f>
        <v>Đạt</v>
      </c>
      <c r="G34" s="136">
        <f>SUM(G35:G40)</f>
        <v>10</v>
      </c>
      <c r="H34" s="136">
        <f>SUM(H35:H40)</f>
        <v>10</v>
      </c>
      <c r="I34" s="138">
        <f t="shared" si="0"/>
        <v>0.83333333333333337</v>
      </c>
      <c r="J34" s="160" t="str">
        <f>IF(I34&gt;=0.5,"Đạt","Không đạt")</f>
        <v>Đạt</v>
      </c>
    </row>
    <row r="35" spans="1:10" ht="51.75" thickBot="1" x14ac:dyDescent="0.3">
      <c r="A35" s="120" t="s">
        <v>22</v>
      </c>
      <c r="B35" s="154">
        <v>2</v>
      </c>
      <c r="C35" s="115">
        <v>2</v>
      </c>
      <c r="D35" s="148">
        <v>2</v>
      </c>
      <c r="E35" s="156">
        <f t="shared" ref="E35:E40" si="5">(D35/B35)</f>
        <v>1</v>
      </c>
      <c r="F35" s="213" t="s">
        <v>375</v>
      </c>
      <c r="G35" s="166">
        <v>2</v>
      </c>
      <c r="H35" s="127">
        <v>2</v>
      </c>
      <c r="I35" s="128">
        <f t="shared" si="0"/>
        <v>1</v>
      </c>
      <c r="J35" s="118" t="s">
        <v>94</v>
      </c>
    </row>
    <row r="36" spans="1:10" ht="36.75" thickBot="1" x14ac:dyDescent="0.3">
      <c r="A36" s="118" t="s">
        <v>23</v>
      </c>
      <c r="B36" s="154">
        <v>2</v>
      </c>
      <c r="C36" s="115">
        <v>2</v>
      </c>
      <c r="D36" s="148">
        <v>2</v>
      </c>
      <c r="E36" s="156">
        <f t="shared" si="5"/>
        <v>1</v>
      </c>
      <c r="F36" s="213" t="s">
        <v>95</v>
      </c>
      <c r="G36" s="166">
        <v>2</v>
      </c>
      <c r="H36" s="127">
        <v>2</v>
      </c>
      <c r="I36" s="128">
        <f t="shared" si="0"/>
        <v>1</v>
      </c>
      <c r="J36" s="118" t="s">
        <v>95</v>
      </c>
    </row>
    <row r="37" spans="1:10" ht="48.75" thickBot="1" x14ac:dyDescent="0.3">
      <c r="A37" s="118" t="s">
        <v>24</v>
      </c>
      <c r="B37" s="154">
        <v>2</v>
      </c>
      <c r="C37" s="115">
        <v>2</v>
      </c>
      <c r="D37" s="148">
        <v>2</v>
      </c>
      <c r="E37" s="156">
        <f t="shared" si="5"/>
        <v>1</v>
      </c>
      <c r="F37" s="213" t="s">
        <v>152</v>
      </c>
      <c r="G37" s="166">
        <v>2</v>
      </c>
      <c r="H37" s="127">
        <v>2</v>
      </c>
      <c r="I37" s="128">
        <f t="shared" si="0"/>
        <v>1</v>
      </c>
      <c r="J37" s="118" t="s">
        <v>152</v>
      </c>
    </row>
    <row r="38" spans="1:10" ht="36.75" thickBot="1" x14ac:dyDescent="0.3">
      <c r="A38" s="118" t="s">
        <v>25</v>
      </c>
      <c r="B38" s="154">
        <v>2</v>
      </c>
      <c r="C38" s="115">
        <v>2</v>
      </c>
      <c r="D38" s="148">
        <v>2</v>
      </c>
      <c r="E38" s="156">
        <f t="shared" si="5"/>
        <v>1</v>
      </c>
      <c r="F38" s="213" t="s">
        <v>153</v>
      </c>
      <c r="G38" s="166">
        <v>2</v>
      </c>
      <c r="H38" s="127">
        <v>2</v>
      </c>
      <c r="I38" s="128">
        <f t="shared" si="0"/>
        <v>1</v>
      </c>
      <c r="J38" s="118" t="s">
        <v>469</v>
      </c>
    </row>
    <row r="39" spans="1:10" ht="24.75" thickBot="1" x14ac:dyDescent="0.3">
      <c r="A39" s="118" t="s">
        <v>26</v>
      </c>
      <c r="B39" s="154">
        <v>2</v>
      </c>
      <c r="C39" s="115">
        <v>2</v>
      </c>
      <c r="D39" s="148">
        <v>0</v>
      </c>
      <c r="E39" s="156">
        <f t="shared" si="5"/>
        <v>0</v>
      </c>
      <c r="F39" s="227" t="s">
        <v>992</v>
      </c>
      <c r="G39" s="166">
        <v>0</v>
      </c>
      <c r="H39" s="127">
        <v>0</v>
      </c>
      <c r="I39" s="128">
        <f t="shared" si="0"/>
        <v>0</v>
      </c>
      <c r="J39" s="227" t="s">
        <v>992</v>
      </c>
    </row>
    <row r="40" spans="1:10" ht="60.75" thickBot="1" x14ac:dyDescent="0.3">
      <c r="A40" s="118" t="s">
        <v>27</v>
      </c>
      <c r="B40" s="154">
        <v>2</v>
      </c>
      <c r="C40" s="115">
        <v>2</v>
      </c>
      <c r="D40" s="148">
        <v>2</v>
      </c>
      <c r="E40" s="156">
        <f t="shared" si="5"/>
        <v>1</v>
      </c>
      <c r="F40" s="213" t="s">
        <v>1070</v>
      </c>
      <c r="G40" s="166">
        <v>2</v>
      </c>
      <c r="H40" s="127">
        <v>2</v>
      </c>
      <c r="I40" s="128">
        <f t="shared" si="0"/>
        <v>1</v>
      </c>
      <c r="J40" s="213" t="s">
        <v>1070</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213" t="s">
        <v>377</v>
      </c>
      <c r="G42" s="166">
        <v>2</v>
      </c>
      <c r="H42" s="127">
        <v>2</v>
      </c>
      <c r="I42" s="128">
        <f t="shared" si="0"/>
        <v>1</v>
      </c>
      <c r="J42" s="118" t="s">
        <v>512</v>
      </c>
    </row>
    <row r="43" spans="1:10" ht="36.75" thickBot="1" x14ac:dyDescent="0.3">
      <c r="A43" s="118" t="s">
        <v>30</v>
      </c>
      <c r="B43" s="154">
        <v>2</v>
      </c>
      <c r="C43" s="115">
        <v>2</v>
      </c>
      <c r="D43" s="148">
        <v>2</v>
      </c>
      <c r="E43" s="156">
        <f t="shared" si="6"/>
        <v>1</v>
      </c>
      <c r="F43" s="213" t="s">
        <v>378</v>
      </c>
      <c r="G43" s="166">
        <v>1</v>
      </c>
      <c r="H43" s="127">
        <v>1</v>
      </c>
      <c r="I43" s="128">
        <f t="shared" si="0"/>
        <v>0.5</v>
      </c>
      <c r="J43" s="118" t="s">
        <v>101</v>
      </c>
    </row>
    <row r="44" spans="1:10" ht="48.75" thickBot="1" x14ac:dyDescent="0.3">
      <c r="A44" s="118" t="s">
        <v>31</v>
      </c>
      <c r="B44" s="154">
        <v>2</v>
      </c>
      <c r="C44" s="115">
        <v>2</v>
      </c>
      <c r="D44" s="148">
        <v>2</v>
      </c>
      <c r="E44" s="156">
        <f t="shared" si="6"/>
        <v>1</v>
      </c>
      <c r="F44" s="213" t="s">
        <v>102</v>
      </c>
      <c r="G44" s="166">
        <v>2</v>
      </c>
      <c r="H44" s="127">
        <v>2</v>
      </c>
      <c r="I44" s="128">
        <f t="shared" si="0"/>
        <v>1</v>
      </c>
      <c r="J44" s="118" t="s">
        <v>102</v>
      </c>
    </row>
    <row r="45" spans="1:10" ht="48.75" thickBot="1" x14ac:dyDescent="0.3">
      <c r="A45" s="118" t="s">
        <v>32</v>
      </c>
      <c r="B45" s="154">
        <v>2</v>
      </c>
      <c r="C45" s="115">
        <v>2</v>
      </c>
      <c r="D45" s="148">
        <v>2</v>
      </c>
      <c r="E45" s="156">
        <f t="shared" si="6"/>
        <v>1</v>
      </c>
      <c r="F45" s="213" t="s">
        <v>102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213" t="s">
        <v>379</v>
      </c>
      <c r="G47" s="166">
        <v>2</v>
      </c>
      <c r="H47" s="127">
        <v>2</v>
      </c>
      <c r="I47" s="128">
        <f t="shared" si="0"/>
        <v>1</v>
      </c>
      <c r="J47" s="179" t="s">
        <v>513</v>
      </c>
    </row>
    <row r="48" spans="1:10" ht="60.75" thickBot="1" x14ac:dyDescent="0.3">
      <c r="A48" s="118" t="s">
        <v>34</v>
      </c>
      <c r="B48" s="154">
        <v>2</v>
      </c>
      <c r="C48" s="115">
        <v>2</v>
      </c>
      <c r="D48" s="148">
        <v>2</v>
      </c>
      <c r="E48" s="156">
        <f t="shared" si="7"/>
        <v>1</v>
      </c>
      <c r="F48" s="213" t="s">
        <v>379</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213" t="s">
        <v>380</v>
      </c>
      <c r="G50" s="166">
        <v>2</v>
      </c>
      <c r="H50" s="127">
        <v>2</v>
      </c>
      <c r="I50" s="128">
        <f t="shared" si="0"/>
        <v>1</v>
      </c>
      <c r="J50" s="118" t="s">
        <v>159</v>
      </c>
    </row>
    <row r="51" spans="1:10" ht="28.5" thickBot="1" x14ac:dyDescent="0.3">
      <c r="A51" s="116" t="s">
        <v>36</v>
      </c>
      <c r="B51" s="154">
        <v>2</v>
      </c>
      <c r="C51" s="115">
        <v>2</v>
      </c>
      <c r="D51" s="148">
        <v>2</v>
      </c>
      <c r="E51" s="156">
        <f t="shared" si="8"/>
        <v>1</v>
      </c>
      <c r="F51" s="213" t="s">
        <v>105</v>
      </c>
      <c r="G51" s="166">
        <v>1</v>
      </c>
      <c r="H51" s="127">
        <v>1</v>
      </c>
      <c r="I51" s="128">
        <f t="shared" si="0"/>
        <v>0.5</v>
      </c>
      <c r="J51" s="118" t="s">
        <v>570</v>
      </c>
    </row>
    <row r="52" spans="1:10" s="129" customFormat="1" ht="48" thickBot="1" x14ac:dyDescent="0.3">
      <c r="A52" s="135" t="s">
        <v>67</v>
      </c>
      <c r="B52" s="136">
        <f>SUM(B53:B54)</f>
        <v>4</v>
      </c>
      <c r="C52" s="136">
        <f>SUM(C53:C54)</f>
        <v>4</v>
      </c>
      <c r="D52" s="136">
        <f>SUM(D53:D54)</f>
        <v>2</v>
      </c>
      <c r="E52" s="137">
        <f>(D52/B52)</f>
        <v>0.5</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226" t="s">
        <v>1071</v>
      </c>
      <c r="G53" s="166">
        <v>2</v>
      </c>
      <c r="H53" s="127">
        <v>2</v>
      </c>
      <c r="I53" s="128">
        <f t="shared" si="0"/>
        <v>1</v>
      </c>
      <c r="J53" s="226" t="s">
        <v>1071</v>
      </c>
    </row>
    <row r="54" spans="1:10" ht="60.75" thickBot="1" x14ac:dyDescent="0.3">
      <c r="A54" s="118" t="s">
        <v>38</v>
      </c>
      <c r="B54" s="154">
        <v>2</v>
      </c>
      <c r="C54" s="115">
        <v>2</v>
      </c>
      <c r="D54" s="148">
        <v>0</v>
      </c>
      <c r="E54" s="156">
        <f t="shared" si="9"/>
        <v>0</v>
      </c>
      <c r="F54" s="226" t="s">
        <v>1072</v>
      </c>
      <c r="G54" s="166">
        <v>0</v>
      </c>
      <c r="H54" s="127">
        <v>0</v>
      </c>
      <c r="I54" s="128">
        <f t="shared" si="0"/>
        <v>0</v>
      </c>
      <c r="J54" s="227" t="s">
        <v>1072</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48.75" thickBot="1" x14ac:dyDescent="0.3">
      <c r="A56" s="118" t="s">
        <v>39</v>
      </c>
      <c r="B56" s="154">
        <v>2</v>
      </c>
      <c r="C56" s="115">
        <v>2</v>
      </c>
      <c r="D56" s="148">
        <v>2</v>
      </c>
      <c r="E56" s="156">
        <f t="shared" ref="E56:E59" si="10">(D56/B56)</f>
        <v>1</v>
      </c>
      <c r="F56" s="213" t="s">
        <v>382</v>
      </c>
      <c r="G56" s="166">
        <v>2</v>
      </c>
      <c r="H56" s="127">
        <v>2</v>
      </c>
      <c r="I56" s="128">
        <f t="shared" si="0"/>
        <v>1</v>
      </c>
      <c r="J56" s="173" t="s">
        <v>529</v>
      </c>
    </row>
    <row r="57" spans="1:10" ht="60.75" thickBot="1" x14ac:dyDescent="0.3">
      <c r="A57" s="118" t="s">
        <v>40</v>
      </c>
      <c r="B57" s="154">
        <v>2</v>
      </c>
      <c r="C57" s="115">
        <v>2</v>
      </c>
      <c r="D57" s="148">
        <v>2</v>
      </c>
      <c r="E57" s="156">
        <f t="shared" si="10"/>
        <v>1</v>
      </c>
      <c r="F57" s="213" t="s">
        <v>383</v>
      </c>
      <c r="G57" s="166">
        <v>2</v>
      </c>
      <c r="H57" s="127">
        <v>2</v>
      </c>
      <c r="I57" s="128">
        <f t="shared" si="0"/>
        <v>1</v>
      </c>
      <c r="J57" s="169" t="s">
        <v>1057</v>
      </c>
    </row>
    <row r="58" spans="1:10" ht="36.75" thickBot="1" x14ac:dyDescent="0.3">
      <c r="A58" s="118" t="s">
        <v>41</v>
      </c>
      <c r="B58" s="154">
        <v>2</v>
      </c>
      <c r="C58" s="115">
        <v>2</v>
      </c>
      <c r="D58" s="148">
        <v>2</v>
      </c>
      <c r="E58" s="156">
        <f t="shared" si="10"/>
        <v>1</v>
      </c>
      <c r="F58" s="213" t="s">
        <v>383</v>
      </c>
      <c r="G58" s="166">
        <v>2</v>
      </c>
      <c r="H58" s="127">
        <v>2</v>
      </c>
      <c r="I58" s="128">
        <f t="shared" si="0"/>
        <v>1</v>
      </c>
      <c r="J58" s="169" t="s">
        <v>1058</v>
      </c>
    </row>
    <row r="59" spans="1:10" ht="48.75" thickBot="1" x14ac:dyDescent="0.3">
      <c r="A59" s="118" t="s">
        <v>42</v>
      </c>
      <c r="B59" s="154">
        <v>2</v>
      </c>
      <c r="C59" s="115">
        <v>2</v>
      </c>
      <c r="D59" s="148">
        <v>2</v>
      </c>
      <c r="E59" s="156">
        <f t="shared" si="10"/>
        <v>1</v>
      </c>
      <c r="F59" s="213" t="s">
        <v>384</v>
      </c>
      <c r="G59" s="166">
        <v>2</v>
      </c>
      <c r="H59" s="127">
        <v>2</v>
      </c>
      <c r="I59" s="128">
        <f t="shared" si="0"/>
        <v>1</v>
      </c>
      <c r="J59" s="118" t="s">
        <v>912</v>
      </c>
    </row>
    <row r="60" spans="1:10" s="129" customFormat="1" ht="57.75" customHeight="1" thickBot="1" x14ac:dyDescent="0.3">
      <c r="A60" s="135" t="s">
        <v>69</v>
      </c>
      <c r="B60" s="136">
        <f>SUM(B61:B62)</f>
        <v>4</v>
      </c>
      <c r="C60" s="136">
        <f>SUM(C61:C62)</f>
        <v>4</v>
      </c>
      <c r="D60" s="214">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75" thickBot="1" x14ac:dyDescent="0.3">
      <c r="A61" s="118" t="s">
        <v>43</v>
      </c>
      <c r="B61" s="154">
        <v>2</v>
      </c>
      <c r="C61" s="126">
        <v>2</v>
      </c>
      <c r="D61" s="148">
        <v>2</v>
      </c>
      <c r="E61" s="156">
        <f t="shared" ref="E61:E62" si="11">(D61/B61)</f>
        <v>1</v>
      </c>
      <c r="F61" s="213" t="s">
        <v>112</v>
      </c>
      <c r="G61" s="166">
        <v>2</v>
      </c>
      <c r="H61" s="127">
        <v>2</v>
      </c>
      <c r="I61" s="128">
        <f t="shared" si="0"/>
        <v>1</v>
      </c>
      <c r="J61" s="118" t="s">
        <v>1059</v>
      </c>
    </row>
    <row r="62" spans="1:10" ht="36.75" thickBot="1" x14ac:dyDescent="0.3">
      <c r="A62" s="118" t="s">
        <v>44</v>
      </c>
      <c r="B62" s="154">
        <v>2</v>
      </c>
      <c r="C62" s="126">
        <v>2</v>
      </c>
      <c r="D62" s="148">
        <v>2</v>
      </c>
      <c r="E62" s="156">
        <f t="shared" si="11"/>
        <v>1</v>
      </c>
      <c r="F62" s="213" t="s">
        <v>1073</v>
      </c>
      <c r="G62" s="166">
        <v>0</v>
      </c>
      <c r="H62" s="127">
        <v>0</v>
      </c>
      <c r="I62" s="128">
        <f t="shared" si="0"/>
        <v>0</v>
      </c>
      <c r="J62" s="227" t="s">
        <v>787</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136">
        <f>SUM(G64:G65)</f>
        <v>4</v>
      </c>
      <c r="H63" s="136">
        <f>SUM(H64:H65)</f>
        <v>4</v>
      </c>
      <c r="I63" s="138">
        <f t="shared" si="0"/>
        <v>1</v>
      </c>
      <c r="J63" s="136" t="str">
        <f>IF(I63&gt;=0.5,"Đạt","Không đạt")</f>
        <v>Đạt</v>
      </c>
    </row>
    <row r="64" spans="1:10" ht="84.75" thickBot="1" x14ac:dyDescent="0.3">
      <c r="A64" s="323" t="s">
        <v>45</v>
      </c>
      <c r="B64" s="154">
        <v>2</v>
      </c>
      <c r="C64" s="126">
        <v>2</v>
      </c>
      <c r="D64" s="148">
        <v>2</v>
      </c>
      <c r="E64" s="156">
        <f t="shared" ref="E64:E65" si="12">(D64/B64)</f>
        <v>1</v>
      </c>
      <c r="F64" s="118" t="s">
        <v>971</v>
      </c>
      <c r="G64" s="166">
        <v>2</v>
      </c>
      <c r="H64" s="127">
        <v>2</v>
      </c>
      <c r="I64" s="128">
        <f t="shared" si="0"/>
        <v>1</v>
      </c>
      <c r="J64" s="118" t="s">
        <v>971</v>
      </c>
    </row>
    <row r="65" spans="1:10" ht="108.75" thickBot="1" x14ac:dyDescent="0.3">
      <c r="A65" s="121" t="s">
        <v>46</v>
      </c>
      <c r="B65" s="154">
        <v>2</v>
      </c>
      <c r="C65" s="126">
        <v>2</v>
      </c>
      <c r="D65" s="148">
        <v>2</v>
      </c>
      <c r="E65" s="156">
        <f t="shared" si="12"/>
        <v>1</v>
      </c>
      <c r="F65" s="213" t="s">
        <v>1074</v>
      </c>
      <c r="G65" s="166">
        <v>2</v>
      </c>
      <c r="H65" s="127">
        <v>2</v>
      </c>
      <c r="I65" s="128">
        <f t="shared" si="0"/>
        <v>1</v>
      </c>
      <c r="J65" s="227" t="s">
        <v>1120</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14</v>
      </c>
      <c r="H66" s="133">
        <f>SUM(H67,H72,H75)</f>
        <v>14</v>
      </c>
      <c r="I66" s="134">
        <f t="shared" si="0"/>
        <v>0.875</v>
      </c>
      <c r="J66" s="152" t="str">
        <f>IF(I66&gt;=0.5,"Đạt","Không đạt")</f>
        <v>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136">
        <f>SUM(G68:G71)</f>
        <v>8</v>
      </c>
      <c r="H67" s="136">
        <f>SUM(H68:H71)</f>
        <v>8</v>
      </c>
      <c r="I67" s="138">
        <f t="shared" si="0"/>
        <v>1</v>
      </c>
      <c r="J67" s="136" t="str">
        <f>IF(I67&gt;=0.5,"Đạt","Không đạt")</f>
        <v>Đạt</v>
      </c>
    </row>
    <row r="68" spans="1:10" ht="72.75" thickBot="1" x14ac:dyDescent="0.3">
      <c r="A68" s="121" t="s">
        <v>49</v>
      </c>
      <c r="B68" s="154">
        <v>2</v>
      </c>
      <c r="C68" s="126">
        <v>2</v>
      </c>
      <c r="D68" s="148">
        <v>2</v>
      </c>
      <c r="E68" s="156">
        <f t="shared" ref="E68:E71" si="13">(D68/B68)</f>
        <v>1</v>
      </c>
      <c r="F68" s="213" t="s">
        <v>116</v>
      </c>
      <c r="G68" s="166">
        <v>2</v>
      </c>
      <c r="H68" s="127">
        <v>2</v>
      </c>
      <c r="I68" s="128">
        <f t="shared" si="0"/>
        <v>1</v>
      </c>
      <c r="J68" s="118" t="s">
        <v>1062</v>
      </c>
    </row>
    <row r="69" spans="1:10" ht="24.75" thickBot="1" x14ac:dyDescent="0.3">
      <c r="A69" s="121" t="s">
        <v>50</v>
      </c>
      <c r="B69" s="154">
        <v>2</v>
      </c>
      <c r="C69" s="126">
        <v>2</v>
      </c>
      <c r="D69" s="148">
        <v>0</v>
      </c>
      <c r="E69" s="156">
        <f t="shared" si="13"/>
        <v>0</v>
      </c>
      <c r="F69" s="364" t="s">
        <v>1075</v>
      </c>
      <c r="G69" s="166">
        <v>2</v>
      </c>
      <c r="H69" s="127">
        <v>2</v>
      </c>
      <c r="I69" s="128">
        <f t="shared" si="0"/>
        <v>1</v>
      </c>
      <c r="J69" s="364" t="s">
        <v>1075</v>
      </c>
    </row>
    <row r="70" spans="1:10" ht="48.75" thickBot="1" x14ac:dyDescent="0.3">
      <c r="A70" s="121" t="s">
        <v>51</v>
      </c>
      <c r="B70" s="154">
        <v>2</v>
      </c>
      <c r="C70" s="126">
        <v>2</v>
      </c>
      <c r="D70" s="148">
        <v>2</v>
      </c>
      <c r="E70" s="156">
        <f t="shared" si="13"/>
        <v>1</v>
      </c>
      <c r="F70" s="226" t="s">
        <v>1063</v>
      </c>
      <c r="G70" s="166">
        <v>2</v>
      </c>
      <c r="H70" s="127">
        <v>2</v>
      </c>
      <c r="I70" s="128">
        <f t="shared" si="0"/>
        <v>1</v>
      </c>
      <c r="J70" s="226" t="s">
        <v>1121</v>
      </c>
    </row>
    <row r="71" spans="1:10" ht="60.75" customHeight="1" thickBot="1" x14ac:dyDescent="0.3">
      <c r="A71" s="121" t="s">
        <v>52</v>
      </c>
      <c r="B71" s="154">
        <v>2</v>
      </c>
      <c r="C71" s="126">
        <v>2</v>
      </c>
      <c r="D71" s="148">
        <v>2</v>
      </c>
      <c r="E71" s="156">
        <f t="shared" si="13"/>
        <v>1</v>
      </c>
      <c r="F71" s="169" t="s">
        <v>632</v>
      </c>
      <c r="G71" s="166">
        <v>2</v>
      </c>
      <c r="H71" s="127">
        <v>2</v>
      </c>
      <c r="I71" s="128">
        <f t="shared" si="0"/>
        <v>1</v>
      </c>
      <c r="J71" s="169" t="s">
        <v>632</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213" t="s">
        <v>119</v>
      </c>
      <c r="G73" s="166">
        <v>2</v>
      </c>
      <c r="H73" s="127">
        <v>2</v>
      </c>
      <c r="I73" s="128">
        <f t="shared" si="0"/>
        <v>1</v>
      </c>
      <c r="J73" s="213" t="s">
        <v>119</v>
      </c>
    </row>
    <row r="74" spans="1:10" ht="36.75" thickBot="1" x14ac:dyDescent="0.3">
      <c r="A74" s="121" t="s">
        <v>54</v>
      </c>
      <c r="B74" s="154">
        <v>2</v>
      </c>
      <c r="C74" s="126">
        <v>2</v>
      </c>
      <c r="D74" s="148">
        <v>0</v>
      </c>
      <c r="E74" s="156">
        <f t="shared" si="14"/>
        <v>0</v>
      </c>
      <c r="F74" s="213" t="s">
        <v>389</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4</v>
      </c>
      <c r="H75" s="136">
        <f>SUM(H76:H77)</f>
        <v>4</v>
      </c>
      <c r="I75" s="138">
        <f t="shared" si="0"/>
        <v>1</v>
      </c>
      <c r="J75" s="136" t="str">
        <f>IF(I75&gt;=0.5,"Đạt","Không đạt")</f>
        <v>Đạt</v>
      </c>
    </row>
    <row r="76" spans="1:10" ht="36.75" thickBot="1" x14ac:dyDescent="0.3">
      <c r="A76" s="121" t="s">
        <v>55</v>
      </c>
      <c r="B76" s="154">
        <v>2</v>
      </c>
      <c r="C76" s="126">
        <v>2</v>
      </c>
      <c r="D76" s="148">
        <v>2</v>
      </c>
      <c r="E76" s="156">
        <f t="shared" ref="E76:E77" si="15">(D76/B76)</f>
        <v>1</v>
      </c>
      <c r="F76" s="163" t="s">
        <v>247</v>
      </c>
      <c r="G76" s="166">
        <v>2</v>
      </c>
      <c r="H76" s="127">
        <v>2</v>
      </c>
      <c r="I76" s="128">
        <f t="shared" si="0"/>
        <v>1</v>
      </c>
      <c r="J76" s="118" t="s">
        <v>1064</v>
      </c>
    </row>
    <row r="77" spans="1:10" ht="36.75" thickBot="1" x14ac:dyDescent="0.3">
      <c r="A77" s="215" t="s">
        <v>56</v>
      </c>
      <c r="B77" s="154">
        <v>2</v>
      </c>
      <c r="C77" s="126">
        <v>2</v>
      </c>
      <c r="D77" s="148"/>
      <c r="E77" s="156">
        <f t="shared" si="15"/>
        <v>0</v>
      </c>
      <c r="F77" s="163" t="s">
        <v>1065</v>
      </c>
      <c r="G77" s="166">
        <v>2</v>
      </c>
      <c r="H77" s="127">
        <v>2</v>
      </c>
      <c r="I77" s="128">
        <f t="shared" si="0"/>
        <v>1</v>
      </c>
      <c r="J77" s="118" t="s">
        <v>1122</v>
      </c>
    </row>
    <row r="78" spans="1:10" ht="16.5" thickBot="1" x14ac:dyDescent="0.3">
      <c r="A78" s="122" t="s">
        <v>57</v>
      </c>
      <c r="B78" s="153">
        <f>SUM(B16,B30,B66)</f>
        <v>88</v>
      </c>
      <c r="C78" s="366">
        <f>SUM(C16,C30,C66)</f>
        <v>88</v>
      </c>
      <c r="D78" s="367">
        <f>SUM(D16,D30,D66)</f>
        <v>76</v>
      </c>
      <c r="E78" s="164">
        <f>(D78/B78)</f>
        <v>0.86363636363636365</v>
      </c>
      <c r="F78" s="115"/>
      <c r="G78" s="165">
        <f>SUM(G16,G30,G66)</f>
        <v>76</v>
      </c>
      <c r="H78" s="367">
        <f>SUM(H16,H30,H66)</f>
        <v>76</v>
      </c>
      <c r="I78" s="164">
        <f t="shared" si="0"/>
        <v>0.86363636363636365</v>
      </c>
      <c r="J78" s="115"/>
    </row>
    <row r="79" spans="1:10" ht="16.5" thickBot="1" x14ac:dyDescent="0.3">
      <c r="A79" s="122" t="s">
        <v>58</v>
      </c>
      <c r="B79" s="153">
        <v>100</v>
      </c>
      <c r="C79" s="366">
        <f>(C78*B79)/B78</f>
        <v>100</v>
      </c>
      <c r="D79" s="125">
        <f>(D78*B79)/B78</f>
        <v>86.36363636363636</v>
      </c>
      <c r="E79" s="164">
        <f>(D79/B79)</f>
        <v>0.86363636363636365</v>
      </c>
      <c r="F79" s="115"/>
      <c r="G79" s="167">
        <f>(G78/B78)*100</f>
        <v>86.36363636363636</v>
      </c>
      <c r="H79" s="125">
        <f>(H78*B79)/B78</f>
        <v>86.36363636363636</v>
      </c>
      <c r="I79" s="164">
        <f t="shared" si="0"/>
        <v>0.86363636363636365</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6"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6"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1024</v>
      </c>
      <c r="B86" s="393"/>
      <c r="C86" s="393"/>
      <c r="D86" s="393"/>
      <c r="E86" s="393"/>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58" zoomScale="115" zoomScaleNormal="115" workbookViewId="0">
      <selection activeCell="M40" sqref="M40"/>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1022</v>
      </c>
      <c r="B8" s="383"/>
      <c r="C8" s="383"/>
      <c r="D8" s="383"/>
      <c r="E8" s="383"/>
      <c r="F8" s="383"/>
      <c r="G8" s="383"/>
      <c r="H8" s="383"/>
      <c r="I8" s="383"/>
      <c r="J8" s="383"/>
    </row>
    <row r="9" spans="1:13" ht="16.5" x14ac:dyDescent="0.25">
      <c r="A9" s="383" t="s">
        <v>1026</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358" t="s">
        <v>82</v>
      </c>
      <c r="B11" s="358"/>
      <c r="C11" s="358"/>
      <c r="D11" s="358"/>
      <c r="E11" s="358"/>
      <c r="F11" s="358"/>
      <c r="G11" s="358"/>
      <c r="H11" s="358"/>
      <c r="I11" s="358"/>
      <c r="J11" s="358"/>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18</v>
      </c>
      <c r="H16" s="133">
        <f>SUM(H17,H24,H27)</f>
        <v>18</v>
      </c>
      <c r="I16" s="134">
        <f t="shared" ref="I16:I79" si="0">(H16/B16)</f>
        <v>0.9</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12</v>
      </c>
      <c r="H17" s="136">
        <f>SUM(H18:H23)</f>
        <v>12</v>
      </c>
      <c r="I17" s="138">
        <f t="shared" si="0"/>
        <v>1</v>
      </c>
      <c r="J17" s="136" t="str">
        <f>IF(I17&gt;=0.5,"Đạt","Không đạt")</f>
        <v>Đạt</v>
      </c>
    </row>
    <row r="18" spans="1:10" ht="172.5" thickBot="1" x14ac:dyDescent="0.3">
      <c r="A18" s="116" t="s">
        <v>6</v>
      </c>
      <c r="B18" s="154">
        <v>2</v>
      </c>
      <c r="C18" s="115">
        <v>2</v>
      </c>
      <c r="D18" s="148">
        <v>2</v>
      </c>
      <c r="E18" s="156">
        <f>(D18/B18)</f>
        <v>1</v>
      </c>
      <c r="F18" s="221" t="s">
        <v>1027</v>
      </c>
      <c r="G18" s="166">
        <v>2</v>
      </c>
      <c r="H18" s="127">
        <v>2</v>
      </c>
      <c r="I18" s="128">
        <f t="shared" si="0"/>
        <v>1</v>
      </c>
      <c r="J18" s="179" t="s">
        <v>1027</v>
      </c>
    </row>
    <row r="19" spans="1:10" ht="84.75" thickBot="1" x14ac:dyDescent="0.3">
      <c r="A19" s="118" t="s">
        <v>7</v>
      </c>
      <c r="B19" s="154">
        <v>2</v>
      </c>
      <c r="C19" s="115">
        <v>2</v>
      </c>
      <c r="D19" s="148">
        <v>2</v>
      </c>
      <c r="E19" s="156">
        <f t="shared" ref="E19:E23" si="1">(D19/B19)</f>
        <v>1</v>
      </c>
      <c r="F19" s="118" t="s">
        <v>1028</v>
      </c>
      <c r="G19" s="166">
        <v>2</v>
      </c>
      <c r="H19" s="127">
        <v>2</v>
      </c>
      <c r="I19" s="128">
        <f t="shared" si="0"/>
        <v>1</v>
      </c>
      <c r="J19" s="118" t="s">
        <v>1028</v>
      </c>
    </row>
    <row r="20" spans="1:10" ht="84.75" thickBot="1" x14ac:dyDescent="0.3">
      <c r="A20" s="118" t="s">
        <v>8</v>
      </c>
      <c r="B20" s="154">
        <v>2</v>
      </c>
      <c r="C20" s="115">
        <v>2</v>
      </c>
      <c r="D20" s="148">
        <v>2</v>
      </c>
      <c r="E20" s="156">
        <f t="shared" si="1"/>
        <v>1</v>
      </c>
      <c r="F20" s="118" t="s">
        <v>1028</v>
      </c>
      <c r="G20" s="166">
        <v>2</v>
      </c>
      <c r="H20" s="127">
        <v>2</v>
      </c>
      <c r="I20" s="128">
        <f t="shared" si="0"/>
        <v>1</v>
      </c>
      <c r="J20" s="118" t="s">
        <v>1028</v>
      </c>
    </row>
    <row r="21" spans="1:10" ht="84.75" thickBot="1" x14ac:dyDescent="0.3">
      <c r="A21" s="118" t="s">
        <v>9</v>
      </c>
      <c r="B21" s="154">
        <v>2</v>
      </c>
      <c r="C21" s="115">
        <v>2</v>
      </c>
      <c r="D21" s="148">
        <v>2</v>
      </c>
      <c r="E21" s="156">
        <f t="shared" si="1"/>
        <v>1</v>
      </c>
      <c r="F21" s="118" t="s">
        <v>1029</v>
      </c>
      <c r="G21" s="166">
        <v>2</v>
      </c>
      <c r="H21" s="127">
        <v>2</v>
      </c>
      <c r="I21" s="128">
        <f t="shared" si="0"/>
        <v>1</v>
      </c>
      <c r="J21" s="118" t="s">
        <v>1029</v>
      </c>
    </row>
    <row r="22" spans="1:10" ht="84.75" thickBot="1" x14ac:dyDescent="0.3">
      <c r="A22" s="118" t="s">
        <v>10</v>
      </c>
      <c r="B22" s="154">
        <v>2</v>
      </c>
      <c r="C22" s="115">
        <v>2</v>
      </c>
      <c r="D22" s="148">
        <v>2</v>
      </c>
      <c r="E22" s="156">
        <f t="shared" si="1"/>
        <v>1</v>
      </c>
      <c r="F22" s="118" t="s">
        <v>1029</v>
      </c>
      <c r="G22" s="166">
        <v>2</v>
      </c>
      <c r="H22" s="127">
        <v>2</v>
      </c>
      <c r="I22" s="128">
        <f t="shared" si="0"/>
        <v>1</v>
      </c>
      <c r="J22" s="118" t="s">
        <v>1029</v>
      </c>
    </row>
    <row r="23" spans="1:10" ht="48.75" thickBot="1" x14ac:dyDescent="0.3">
      <c r="A23" s="118" t="s">
        <v>11</v>
      </c>
      <c r="B23" s="154">
        <v>2</v>
      </c>
      <c r="C23" s="115">
        <v>2</v>
      </c>
      <c r="D23" s="148">
        <v>2</v>
      </c>
      <c r="E23" s="156">
        <f t="shared" si="1"/>
        <v>1</v>
      </c>
      <c r="F23" s="118" t="s">
        <v>1030</v>
      </c>
      <c r="G23" s="166">
        <v>2</v>
      </c>
      <c r="H23" s="127">
        <v>2</v>
      </c>
      <c r="I23" s="128">
        <f t="shared" si="0"/>
        <v>1</v>
      </c>
      <c r="J23" s="118" t="s">
        <v>1030</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75" thickBot="1" x14ac:dyDescent="0.3">
      <c r="A25" s="118" t="s">
        <v>70</v>
      </c>
      <c r="B25" s="155">
        <v>2</v>
      </c>
      <c r="C25" s="119">
        <v>2</v>
      </c>
      <c r="D25" s="148">
        <v>2</v>
      </c>
      <c r="E25" s="156">
        <f t="shared" ref="E25:E26" si="2">(D25/B25)</f>
        <v>1</v>
      </c>
      <c r="F25" s="118" t="s">
        <v>796</v>
      </c>
      <c r="G25" s="166">
        <v>2</v>
      </c>
      <c r="H25" s="127">
        <v>2</v>
      </c>
      <c r="I25" s="128">
        <f t="shared" si="0"/>
        <v>1</v>
      </c>
      <c r="J25" s="169" t="s">
        <v>796</v>
      </c>
    </row>
    <row r="26" spans="1:10" ht="64.5" thickBot="1" x14ac:dyDescent="0.3">
      <c r="A26" s="116" t="s">
        <v>13</v>
      </c>
      <c r="B26" s="154">
        <v>2</v>
      </c>
      <c r="C26" s="115">
        <v>2</v>
      </c>
      <c r="D26" s="148">
        <v>2</v>
      </c>
      <c r="E26" s="156">
        <f t="shared" si="2"/>
        <v>1</v>
      </c>
      <c r="F26" s="169" t="s">
        <v>796</v>
      </c>
      <c r="G26" s="166">
        <v>2</v>
      </c>
      <c r="H26" s="127">
        <v>2</v>
      </c>
      <c r="I26" s="128">
        <f t="shared" si="0"/>
        <v>1</v>
      </c>
      <c r="J26" s="169" t="s">
        <v>796</v>
      </c>
    </row>
    <row r="27" spans="1:10" s="129" customFormat="1" ht="32.25" thickBot="1" x14ac:dyDescent="0.3">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0</v>
      </c>
      <c r="E28" s="156">
        <f t="shared" ref="E28:E29" si="3">(D28/B28)</f>
        <v>0</v>
      </c>
      <c r="F28" s="118" t="s">
        <v>798</v>
      </c>
      <c r="G28" s="166">
        <v>0</v>
      </c>
      <c r="H28" s="127">
        <v>0</v>
      </c>
      <c r="I28" s="128">
        <f t="shared" si="0"/>
        <v>0</v>
      </c>
      <c r="J28" s="313" t="s">
        <v>738</v>
      </c>
    </row>
    <row r="29" spans="1:10" ht="60.75" thickBot="1" x14ac:dyDescent="0.3">
      <c r="A29" s="116" t="s">
        <v>16</v>
      </c>
      <c r="B29" s="154">
        <v>2</v>
      </c>
      <c r="C29" s="115">
        <v>2</v>
      </c>
      <c r="D29" s="148">
        <v>2</v>
      </c>
      <c r="E29" s="156">
        <f t="shared" si="3"/>
        <v>1</v>
      </c>
      <c r="F29" s="118" t="s">
        <v>1031</v>
      </c>
      <c r="G29" s="166">
        <v>2</v>
      </c>
      <c r="H29" s="127">
        <v>2</v>
      </c>
      <c r="I29" s="128">
        <f t="shared" si="0"/>
        <v>1</v>
      </c>
      <c r="J29" s="118" t="s">
        <v>739</v>
      </c>
    </row>
    <row r="30" spans="1:10" s="129" customFormat="1" ht="32.25" thickBot="1" x14ac:dyDescent="0.3">
      <c r="A30" s="132" t="s">
        <v>17</v>
      </c>
      <c r="B30" s="133">
        <f>SUM(B31,B34,B41,B46,B49,B52,B55,B60,B63)</f>
        <v>52</v>
      </c>
      <c r="C30" s="133">
        <f>SUM(C31,C34,C41,C46,C49,C52,C55,C60,C63)</f>
        <v>52</v>
      </c>
      <c r="D30" s="133">
        <f>SUM(D31,D34,D41,D46,D49,D52,D55,D60,D63)</f>
        <v>49</v>
      </c>
      <c r="E30" s="134">
        <f>(D30/B30)</f>
        <v>0.94230769230769229</v>
      </c>
      <c r="F30" s="152" t="str">
        <f>IF(E30&gt;=0.5,"Đạt","Không đạt")</f>
        <v>Đạt</v>
      </c>
      <c r="G30" s="133">
        <f>SUM(G31,G34,G41,G46,G49,G52,G55,G60,G63)</f>
        <v>48</v>
      </c>
      <c r="H30" s="133">
        <f>SUM(H31,H34,H41,H46,H49,H52,H55,H60,H63)</f>
        <v>48</v>
      </c>
      <c r="I30" s="134">
        <f t="shared" si="0"/>
        <v>0.92307692307692313</v>
      </c>
      <c r="J30" s="159" t="str">
        <f>IF(I30&gt;=0.5,"Đạt","Không đạt")</f>
        <v>Đạt</v>
      </c>
    </row>
    <row r="31" spans="1:10" s="129" customFormat="1" ht="54" customHeight="1"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18" t="s">
        <v>1032</v>
      </c>
      <c r="G32" s="166">
        <v>2</v>
      </c>
      <c r="H32" s="127">
        <v>2</v>
      </c>
      <c r="I32" s="128">
        <f t="shared" si="0"/>
        <v>1</v>
      </c>
      <c r="J32" s="118" t="s">
        <v>1032</v>
      </c>
    </row>
    <row r="33" spans="1:10" ht="24.75" thickBot="1" x14ac:dyDescent="0.3">
      <c r="A33" s="118" t="s">
        <v>20</v>
      </c>
      <c r="B33" s="154">
        <v>2</v>
      </c>
      <c r="C33" s="115">
        <v>2</v>
      </c>
      <c r="D33" s="148">
        <v>2</v>
      </c>
      <c r="E33" s="156">
        <f t="shared" si="4"/>
        <v>1</v>
      </c>
      <c r="F33" s="118" t="s">
        <v>1033</v>
      </c>
      <c r="G33" s="166">
        <v>2</v>
      </c>
      <c r="H33" s="127">
        <v>2</v>
      </c>
      <c r="I33" s="128">
        <f t="shared" si="0"/>
        <v>1</v>
      </c>
      <c r="J33" s="118" t="s">
        <v>1033</v>
      </c>
    </row>
    <row r="34" spans="1:10" s="129" customFormat="1" ht="32.25" thickBot="1" x14ac:dyDescent="0.3">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1.75" thickBot="1" x14ac:dyDescent="0.3">
      <c r="A35" s="120" t="s">
        <v>22</v>
      </c>
      <c r="B35" s="154">
        <v>2</v>
      </c>
      <c r="C35" s="115">
        <v>2</v>
      </c>
      <c r="D35" s="148">
        <v>2</v>
      </c>
      <c r="E35" s="156">
        <f t="shared" ref="E35:E40" si="5">(D35/B35)</f>
        <v>1</v>
      </c>
      <c r="F35" s="118" t="s">
        <v>1035</v>
      </c>
      <c r="G35" s="166">
        <v>2</v>
      </c>
      <c r="H35" s="127">
        <v>2</v>
      </c>
      <c r="I35" s="128">
        <f t="shared" si="0"/>
        <v>1</v>
      </c>
      <c r="J35" s="118" t="s">
        <v>1035</v>
      </c>
    </row>
    <row r="36" spans="1:10" ht="36.75" thickBot="1" x14ac:dyDescent="0.3">
      <c r="A36" s="118" t="s">
        <v>23</v>
      </c>
      <c r="B36" s="154">
        <v>2</v>
      </c>
      <c r="C36" s="115">
        <v>2</v>
      </c>
      <c r="D36" s="148">
        <v>2</v>
      </c>
      <c r="E36" s="156">
        <f t="shared" si="5"/>
        <v>1</v>
      </c>
      <c r="F36" s="118" t="s">
        <v>1034</v>
      </c>
      <c r="G36" s="166">
        <v>2</v>
      </c>
      <c r="H36" s="127">
        <v>2</v>
      </c>
      <c r="I36" s="128">
        <f t="shared" si="0"/>
        <v>1</v>
      </c>
      <c r="J36" s="118" t="s">
        <v>1034</v>
      </c>
    </row>
    <row r="37" spans="1:10" ht="48.75" thickBot="1" x14ac:dyDescent="0.3">
      <c r="A37" s="118" t="s">
        <v>24</v>
      </c>
      <c r="B37" s="154">
        <v>2</v>
      </c>
      <c r="C37" s="115">
        <v>2</v>
      </c>
      <c r="D37" s="148">
        <v>2</v>
      </c>
      <c r="E37" s="156">
        <f t="shared" si="5"/>
        <v>1</v>
      </c>
      <c r="F37" s="118" t="s">
        <v>152</v>
      </c>
      <c r="G37" s="166">
        <v>2</v>
      </c>
      <c r="H37" s="127">
        <v>2</v>
      </c>
      <c r="I37" s="128">
        <f t="shared" si="0"/>
        <v>1</v>
      </c>
      <c r="J37" s="295" t="s">
        <v>469</v>
      </c>
    </row>
    <row r="38" spans="1:10" ht="36.75" thickBot="1" x14ac:dyDescent="0.3">
      <c r="A38" s="118" t="s">
        <v>25</v>
      </c>
      <c r="B38" s="154">
        <v>2</v>
      </c>
      <c r="C38" s="115">
        <v>2</v>
      </c>
      <c r="D38" s="148">
        <v>2</v>
      </c>
      <c r="E38" s="156">
        <f t="shared" si="5"/>
        <v>1</v>
      </c>
      <c r="F38" s="118" t="s">
        <v>469</v>
      </c>
      <c r="G38" s="166">
        <v>2</v>
      </c>
      <c r="H38" s="127">
        <v>2</v>
      </c>
      <c r="I38" s="315">
        <f t="shared" si="0"/>
        <v>1</v>
      </c>
      <c r="J38" s="179" t="s">
        <v>1036</v>
      </c>
    </row>
    <row r="39" spans="1:10" ht="24.75" thickBot="1" x14ac:dyDescent="0.3">
      <c r="A39" s="118" t="s">
        <v>26</v>
      </c>
      <c r="B39" s="154">
        <v>2</v>
      </c>
      <c r="C39" s="115">
        <v>2</v>
      </c>
      <c r="D39" s="148">
        <v>2</v>
      </c>
      <c r="E39" s="156">
        <f t="shared" si="5"/>
        <v>1</v>
      </c>
      <c r="F39" s="118" t="s">
        <v>1038</v>
      </c>
      <c r="G39" s="166">
        <v>2</v>
      </c>
      <c r="H39" s="127">
        <v>2</v>
      </c>
      <c r="I39" s="128">
        <f t="shared" si="0"/>
        <v>1</v>
      </c>
      <c r="J39" s="226" t="s">
        <v>1163</v>
      </c>
    </row>
    <row r="40" spans="1:10" ht="60.75" thickBot="1" x14ac:dyDescent="0.3">
      <c r="A40" s="118" t="s">
        <v>27</v>
      </c>
      <c r="B40" s="154">
        <v>2</v>
      </c>
      <c r="C40" s="115">
        <v>2</v>
      </c>
      <c r="D40" s="148">
        <v>2</v>
      </c>
      <c r="E40" s="156">
        <f t="shared" si="5"/>
        <v>1</v>
      </c>
      <c r="F40" s="226" t="s">
        <v>1067</v>
      </c>
      <c r="G40" s="166">
        <v>2</v>
      </c>
      <c r="H40" s="127">
        <v>2</v>
      </c>
      <c r="I40" s="128">
        <f t="shared" si="0"/>
        <v>1</v>
      </c>
      <c r="J40" s="226" t="s">
        <v>1067</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118" t="s">
        <v>512</v>
      </c>
      <c r="G42" s="166">
        <v>2</v>
      </c>
      <c r="H42" s="127">
        <v>2</v>
      </c>
      <c r="I42" s="128">
        <f t="shared" si="0"/>
        <v>1</v>
      </c>
      <c r="J42" s="118" t="s">
        <v>745</v>
      </c>
    </row>
    <row r="43" spans="1:10" ht="36.75" thickBot="1" x14ac:dyDescent="0.3">
      <c r="A43" s="118" t="s">
        <v>30</v>
      </c>
      <c r="B43" s="154">
        <v>2</v>
      </c>
      <c r="C43" s="115">
        <v>2</v>
      </c>
      <c r="D43" s="148">
        <v>2</v>
      </c>
      <c r="E43" s="156">
        <f t="shared" si="6"/>
        <v>1</v>
      </c>
      <c r="F43" s="118" t="s">
        <v>1039</v>
      </c>
      <c r="G43" s="166">
        <v>1</v>
      </c>
      <c r="H43" s="127">
        <v>1</v>
      </c>
      <c r="I43" s="128">
        <f t="shared" si="0"/>
        <v>0.5</v>
      </c>
      <c r="J43" s="118" t="s">
        <v>1039</v>
      </c>
    </row>
    <row r="44" spans="1:10" ht="48.75" thickBot="1" x14ac:dyDescent="0.3">
      <c r="A44" s="118" t="s">
        <v>31</v>
      </c>
      <c r="B44" s="154">
        <v>2</v>
      </c>
      <c r="C44" s="115">
        <v>2</v>
      </c>
      <c r="D44" s="148">
        <v>2</v>
      </c>
      <c r="E44" s="156">
        <f t="shared" si="6"/>
        <v>1</v>
      </c>
      <c r="F44" s="118" t="s">
        <v>102</v>
      </c>
      <c r="G44" s="166">
        <v>2</v>
      </c>
      <c r="H44" s="127">
        <v>2</v>
      </c>
      <c r="I44" s="128">
        <f t="shared" si="0"/>
        <v>1</v>
      </c>
      <c r="J44" s="118" t="s">
        <v>102</v>
      </c>
    </row>
    <row r="45" spans="1:10" ht="48.75" thickBot="1" x14ac:dyDescent="0.3">
      <c r="A45" s="118" t="s">
        <v>32</v>
      </c>
      <c r="B45" s="154">
        <v>2</v>
      </c>
      <c r="C45" s="115">
        <v>2</v>
      </c>
      <c r="D45" s="148">
        <v>2</v>
      </c>
      <c r="E45" s="156">
        <f t="shared" si="6"/>
        <v>1</v>
      </c>
      <c r="F45" s="118" t="s">
        <v>102</v>
      </c>
      <c r="G45" s="166">
        <v>2</v>
      </c>
      <c r="H45" s="127">
        <v>2</v>
      </c>
      <c r="I45" s="128">
        <f t="shared" si="0"/>
        <v>1</v>
      </c>
      <c r="J45" s="179" t="s">
        <v>1040</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18" t="s">
        <v>103</v>
      </c>
      <c r="G47" s="166">
        <v>2</v>
      </c>
      <c r="H47" s="127">
        <v>2</v>
      </c>
      <c r="I47" s="128">
        <f t="shared" si="0"/>
        <v>1</v>
      </c>
      <c r="J47" s="179" t="s">
        <v>513</v>
      </c>
    </row>
    <row r="48" spans="1:10" ht="60.75" thickBot="1" x14ac:dyDescent="0.3">
      <c r="A48" s="118" t="s">
        <v>34</v>
      </c>
      <c r="B48" s="154">
        <v>2</v>
      </c>
      <c r="C48" s="115">
        <v>2</v>
      </c>
      <c r="D48" s="148">
        <v>2</v>
      </c>
      <c r="E48" s="156">
        <f t="shared" si="7"/>
        <v>1</v>
      </c>
      <c r="F48" s="118" t="s">
        <v>103</v>
      </c>
      <c r="G48" s="166">
        <v>2</v>
      </c>
      <c r="H48" s="127">
        <v>2</v>
      </c>
      <c r="I48" s="128">
        <f t="shared" si="0"/>
        <v>1</v>
      </c>
      <c r="J48" s="179" t="s">
        <v>513</v>
      </c>
    </row>
    <row r="49" spans="1:10" s="129" customFormat="1" ht="32.25" thickBot="1" x14ac:dyDescent="0.3">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118" t="s">
        <v>159</v>
      </c>
      <c r="G50" s="166">
        <v>2</v>
      </c>
      <c r="H50" s="127">
        <v>2</v>
      </c>
      <c r="I50" s="128">
        <f t="shared" si="0"/>
        <v>1</v>
      </c>
      <c r="J50" s="118" t="s">
        <v>159</v>
      </c>
    </row>
    <row r="51" spans="1:10" ht="28.5" thickBot="1" x14ac:dyDescent="0.3">
      <c r="A51" s="116" t="s">
        <v>36</v>
      </c>
      <c r="B51" s="154">
        <v>2</v>
      </c>
      <c r="C51" s="115">
        <v>2</v>
      </c>
      <c r="D51" s="148">
        <v>1</v>
      </c>
      <c r="E51" s="156">
        <f t="shared" si="8"/>
        <v>0.5</v>
      </c>
      <c r="F51" s="118" t="s">
        <v>746</v>
      </c>
      <c r="G51" s="166">
        <v>1</v>
      </c>
      <c r="H51" s="127">
        <v>1</v>
      </c>
      <c r="I51" s="128">
        <f t="shared" si="0"/>
        <v>0.5</v>
      </c>
      <c r="J51" s="118" t="s">
        <v>570</v>
      </c>
    </row>
    <row r="52" spans="1:10" s="129" customFormat="1" ht="51" customHeight="1" thickBot="1" x14ac:dyDescent="0.3">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55.5" customHeight="1" thickBot="1" x14ac:dyDescent="0.3">
      <c r="A53" s="118" t="s">
        <v>37</v>
      </c>
      <c r="B53" s="154">
        <v>2</v>
      </c>
      <c r="C53" s="115">
        <v>2</v>
      </c>
      <c r="D53" s="148">
        <v>2</v>
      </c>
      <c r="E53" s="156">
        <f t="shared" ref="E53:E54" si="9">(D53/B53)</f>
        <v>1</v>
      </c>
      <c r="F53" s="173" t="s">
        <v>1041</v>
      </c>
      <c r="G53" s="166">
        <v>2</v>
      </c>
      <c r="H53" s="127">
        <v>2</v>
      </c>
      <c r="I53" s="128">
        <f t="shared" si="0"/>
        <v>1</v>
      </c>
      <c r="J53" s="173" t="s">
        <v>1041</v>
      </c>
    </row>
    <row r="54" spans="1:10" ht="69" customHeight="1" thickBot="1" x14ac:dyDescent="0.3">
      <c r="A54" s="118" t="s">
        <v>38</v>
      </c>
      <c r="B54" s="154">
        <v>2</v>
      </c>
      <c r="C54" s="115">
        <v>2</v>
      </c>
      <c r="D54" s="148">
        <v>2</v>
      </c>
      <c r="E54" s="156">
        <f t="shared" si="9"/>
        <v>1</v>
      </c>
      <c r="F54" s="179" t="s">
        <v>1041</v>
      </c>
      <c r="G54" s="166">
        <v>2</v>
      </c>
      <c r="H54" s="127">
        <v>2</v>
      </c>
      <c r="I54" s="128">
        <f t="shared" si="0"/>
        <v>1</v>
      </c>
      <c r="J54" s="179" t="s">
        <v>1041</v>
      </c>
    </row>
    <row r="55" spans="1:10" s="129" customFormat="1" ht="48" thickBot="1" x14ac:dyDescent="0.3">
      <c r="A55" s="139" t="s">
        <v>68</v>
      </c>
      <c r="B55" s="136">
        <f>SUM(B56:B59)</f>
        <v>8</v>
      </c>
      <c r="C55" s="136">
        <f>SUM(C56:C59)</f>
        <v>8</v>
      </c>
      <c r="D55" s="136">
        <f>SUM(D56:D59)</f>
        <v>6</v>
      </c>
      <c r="E55" s="137">
        <f>(D55/B55)</f>
        <v>0.75</v>
      </c>
      <c r="F55" s="136" t="str">
        <f>IF(E55&gt;=0.5,"Đạt","Không đạt")</f>
        <v>Đạt</v>
      </c>
      <c r="G55" s="136">
        <f>SUM(G56:G59)</f>
        <v>6</v>
      </c>
      <c r="H55" s="136">
        <f>SUM(H56:H59)</f>
        <v>6</v>
      </c>
      <c r="I55" s="138">
        <f t="shared" si="0"/>
        <v>0.75</v>
      </c>
      <c r="J55" s="160" t="str">
        <f>IF(I55&gt;=0.5,"Đạt","Không đạt")</f>
        <v>Đạt</v>
      </c>
    </row>
    <row r="56" spans="1:10" ht="36.75" thickBot="1" x14ac:dyDescent="0.3">
      <c r="A56" s="118" t="s">
        <v>39</v>
      </c>
      <c r="B56" s="154">
        <v>2</v>
      </c>
      <c r="C56" s="115">
        <v>2</v>
      </c>
      <c r="D56" s="148">
        <v>2</v>
      </c>
      <c r="E56" s="156">
        <f t="shared" ref="E56:E59" si="10">(D56/B56)</f>
        <v>1</v>
      </c>
      <c r="F56" s="118" t="s">
        <v>1042</v>
      </c>
      <c r="G56" s="166">
        <v>2</v>
      </c>
      <c r="H56" s="127">
        <v>2</v>
      </c>
      <c r="I56" s="128">
        <f t="shared" si="0"/>
        <v>1</v>
      </c>
      <c r="J56" s="118" t="s">
        <v>1042</v>
      </c>
    </row>
    <row r="57" spans="1:10" ht="60.75" thickBot="1" x14ac:dyDescent="0.3">
      <c r="A57" s="118" t="s">
        <v>40</v>
      </c>
      <c r="B57" s="154">
        <v>2</v>
      </c>
      <c r="C57" s="115">
        <v>2</v>
      </c>
      <c r="D57" s="148">
        <v>2</v>
      </c>
      <c r="E57" s="156">
        <f t="shared" si="10"/>
        <v>1</v>
      </c>
      <c r="F57" s="118" t="s">
        <v>1042</v>
      </c>
      <c r="G57" s="166">
        <v>2</v>
      </c>
      <c r="H57" s="127">
        <v>2</v>
      </c>
      <c r="I57" s="128">
        <f t="shared" si="0"/>
        <v>1</v>
      </c>
      <c r="J57" s="118" t="s">
        <v>1042</v>
      </c>
    </row>
    <row r="58" spans="1:10" ht="36.75" thickBot="1" x14ac:dyDescent="0.3">
      <c r="A58" s="118" t="s">
        <v>41</v>
      </c>
      <c r="B58" s="154">
        <v>2</v>
      </c>
      <c r="C58" s="115">
        <v>2</v>
      </c>
      <c r="D58" s="148">
        <v>2</v>
      </c>
      <c r="E58" s="156">
        <f t="shared" si="10"/>
        <v>1</v>
      </c>
      <c r="F58" s="118" t="s">
        <v>1042</v>
      </c>
      <c r="G58" s="166">
        <v>2</v>
      </c>
      <c r="H58" s="127">
        <v>2</v>
      </c>
      <c r="I58" s="128">
        <f t="shared" si="0"/>
        <v>1</v>
      </c>
      <c r="J58" s="118" t="s">
        <v>1042</v>
      </c>
    </row>
    <row r="59" spans="1:10" ht="48.75" thickBot="1" x14ac:dyDescent="0.3">
      <c r="A59" s="118" t="s">
        <v>42</v>
      </c>
      <c r="B59" s="154">
        <v>2</v>
      </c>
      <c r="C59" s="115">
        <v>2</v>
      </c>
      <c r="D59" s="148">
        <v>0</v>
      </c>
      <c r="E59" s="156">
        <f t="shared" si="10"/>
        <v>0</v>
      </c>
      <c r="F59" s="221" t="s">
        <v>808</v>
      </c>
      <c r="G59" s="166">
        <v>0</v>
      </c>
      <c r="H59" s="127">
        <v>0</v>
      </c>
      <c r="I59" s="128">
        <f t="shared" si="0"/>
        <v>0</v>
      </c>
      <c r="J59" s="306" t="s">
        <v>808</v>
      </c>
    </row>
    <row r="60" spans="1:10" s="129" customFormat="1" ht="48.6" customHeight="1" thickBot="1" x14ac:dyDescent="0.3">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75" thickBot="1" x14ac:dyDescent="0.3">
      <c r="A61" s="118" t="s">
        <v>43</v>
      </c>
      <c r="B61" s="154">
        <v>2</v>
      </c>
      <c r="C61" s="126">
        <v>2</v>
      </c>
      <c r="D61" s="148">
        <v>2</v>
      </c>
      <c r="E61" s="156">
        <f t="shared" ref="E61:E62" si="11">(D61/B61)</f>
        <v>1</v>
      </c>
      <c r="F61" s="118" t="s">
        <v>1044</v>
      </c>
      <c r="G61" s="166">
        <v>2</v>
      </c>
      <c r="H61" s="127">
        <v>2</v>
      </c>
      <c r="I61" s="128">
        <f t="shared" si="0"/>
        <v>1</v>
      </c>
      <c r="J61" s="118" t="s">
        <v>1044</v>
      </c>
    </row>
    <row r="62" spans="1:10" ht="48.75" thickBot="1" x14ac:dyDescent="0.3">
      <c r="A62" s="118" t="s">
        <v>44</v>
      </c>
      <c r="B62" s="154">
        <v>2</v>
      </c>
      <c r="C62" s="126">
        <v>2</v>
      </c>
      <c r="D62" s="148">
        <v>2</v>
      </c>
      <c r="E62" s="156">
        <f t="shared" si="11"/>
        <v>1</v>
      </c>
      <c r="F62" s="118" t="s">
        <v>1043</v>
      </c>
      <c r="G62" s="166">
        <v>2</v>
      </c>
      <c r="H62" s="127">
        <v>2</v>
      </c>
      <c r="I62" s="128">
        <f t="shared" si="0"/>
        <v>1</v>
      </c>
      <c r="J62" s="118" t="s">
        <v>1043</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136">
        <f>SUM(G64:G65)</f>
        <v>4</v>
      </c>
      <c r="H63" s="136">
        <f>SUM(H64:H65)</f>
        <v>4</v>
      </c>
      <c r="I63" s="138">
        <f t="shared" si="0"/>
        <v>1</v>
      </c>
      <c r="J63" s="136" t="str">
        <f>IF(I63&gt;=0.5,"Đạt","Không đạt")</f>
        <v>Đạt</v>
      </c>
    </row>
    <row r="64" spans="1:10" ht="84.75" thickBot="1" x14ac:dyDescent="0.3">
      <c r="A64" s="121" t="s">
        <v>45</v>
      </c>
      <c r="B64" s="154">
        <v>2</v>
      </c>
      <c r="C64" s="126">
        <v>2</v>
      </c>
      <c r="D64" s="148">
        <v>2</v>
      </c>
      <c r="E64" s="156">
        <f t="shared" ref="E64:E65" si="12">(D64/B64)</f>
        <v>1</v>
      </c>
      <c r="F64" s="118" t="s">
        <v>1045</v>
      </c>
      <c r="G64" s="166">
        <v>2</v>
      </c>
      <c r="H64" s="127">
        <v>2</v>
      </c>
      <c r="I64" s="128">
        <f t="shared" si="0"/>
        <v>1</v>
      </c>
      <c r="J64" s="118" t="s">
        <v>1045</v>
      </c>
    </row>
    <row r="65" spans="1:12" ht="108.75" thickBot="1" x14ac:dyDescent="0.3">
      <c r="A65" s="121" t="s">
        <v>46</v>
      </c>
      <c r="B65" s="154">
        <v>2</v>
      </c>
      <c r="C65" s="126">
        <v>2</v>
      </c>
      <c r="D65" s="148">
        <v>2</v>
      </c>
      <c r="E65" s="156">
        <f t="shared" si="12"/>
        <v>1</v>
      </c>
      <c r="F65" s="118" t="s">
        <v>1046</v>
      </c>
      <c r="G65" s="166">
        <v>2</v>
      </c>
      <c r="H65" s="127">
        <v>2</v>
      </c>
      <c r="I65" s="128">
        <f t="shared" si="0"/>
        <v>1</v>
      </c>
      <c r="J65" s="118" t="s">
        <v>1046</v>
      </c>
    </row>
    <row r="66" spans="1:12" s="129" customFormat="1" ht="63.75" thickBot="1" x14ac:dyDescent="0.3">
      <c r="A66" s="141" t="s">
        <v>47</v>
      </c>
      <c r="B66" s="133">
        <f>SUM(B67,B72,B75)</f>
        <v>16</v>
      </c>
      <c r="C66" s="133">
        <f>SUM(C67,C72,C75)</f>
        <v>16</v>
      </c>
      <c r="D66" s="133">
        <f>SUM(D67,D72,D75)</f>
        <v>16</v>
      </c>
      <c r="E66" s="134">
        <f>(D66/B66)</f>
        <v>1</v>
      </c>
      <c r="F66" s="152" t="str">
        <f>IF(E66&gt;=0.5,"Đạt","Không đạt")</f>
        <v>Đạt</v>
      </c>
      <c r="G66" s="133">
        <f>SUM(G67,G72,G75)</f>
        <v>15</v>
      </c>
      <c r="H66" s="133">
        <f>SUM(H67,H72,H75)</f>
        <v>15</v>
      </c>
      <c r="I66" s="134">
        <f t="shared" si="0"/>
        <v>0.9375</v>
      </c>
      <c r="J66" s="152" t="str">
        <f>IF(I66&gt;=0.5,"Đạt","Không đạt")</f>
        <v>Đạt</v>
      </c>
    </row>
    <row r="67" spans="1:12" s="129" customFormat="1" ht="32.25" thickBot="1" x14ac:dyDescent="0.3">
      <c r="A67" s="140" t="s">
        <v>48</v>
      </c>
      <c r="B67" s="136">
        <f>SUM(B68:B71)</f>
        <v>8</v>
      </c>
      <c r="C67" s="136">
        <f>SUM(C68:C71)</f>
        <v>8</v>
      </c>
      <c r="D67" s="136">
        <f>SUM(D68:D71)</f>
        <v>8</v>
      </c>
      <c r="E67" s="137">
        <f>(D67/B67)</f>
        <v>1</v>
      </c>
      <c r="F67" s="136" t="str">
        <f>IF(E67&gt;=0.5,"Đạt","Không đạt")</f>
        <v>Đạt</v>
      </c>
      <c r="G67" s="136">
        <f>SUM(G68:G71)</f>
        <v>8</v>
      </c>
      <c r="H67" s="136">
        <f>SUM(H68:H71)</f>
        <v>8</v>
      </c>
      <c r="I67" s="138">
        <f t="shared" si="0"/>
        <v>1</v>
      </c>
      <c r="J67" s="136" t="str">
        <f>IF(I67&gt;=0.5,"Đạt","Không đạt")</f>
        <v>Đạt</v>
      </c>
    </row>
    <row r="68" spans="1:12" ht="72.75" thickBot="1" x14ac:dyDescent="0.3">
      <c r="A68" s="121" t="s">
        <v>49</v>
      </c>
      <c r="B68" s="154">
        <v>2</v>
      </c>
      <c r="C68" s="126">
        <v>2</v>
      </c>
      <c r="D68" s="148">
        <v>2</v>
      </c>
      <c r="E68" s="156">
        <f t="shared" ref="E68:E71" si="13">(D68/B68)</f>
        <v>1</v>
      </c>
      <c r="F68" s="118" t="s">
        <v>1047</v>
      </c>
      <c r="G68" s="166">
        <v>2</v>
      </c>
      <c r="H68" s="127">
        <v>2</v>
      </c>
      <c r="I68" s="128">
        <f t="shared" si="0"/>
        <v>1</v>
      </c>
      <c r="J68" s="118" t="s">
        <v>1047</v>
      </c>
    </row>
    <row r="69" spans="1:12" ht="29.25" customHeight="1" thickBot="1" x14ac:dyDescent="0.3">
      <c r="A69" s="121" t="s">
        <v>50</v>
      </c>
      <c r="B69" s="154">
        <v>2</v>
      </c>
      <c r="C69" s="126">
        <v>2</v>
      </c>
      <c r="D69" s="148">
        <v>2</v>
      </c>
      <c r="E69" s="156">
        <f t="shared" si="13"/>
        <v>1</v>
      </c>
      <c r="F69" s="173" t="s">
        <v>1048</v>
      </c>
      <c r="G69" s="166">
        <v>2</v>
      </c>
      <c r="H69" s="127">
        <v>2</v>
      </c>
      <c r="I69" s="128">
        <f t="shared" si="0"/>
        <v>1</v>
      </c>
      <c r="J69" s="173" t="s">
        <v>1048</v>
      </c>
    </row>
    <row r="70" spans="1:12" ht="96.75" thickBot="1" x14ac:dyDescent="0.3">
      <c r="A70" s="121" t="s">
        <v>51</v>
      </c>
      <c r="B70" s="154">
        <v>2</v>
      </c>
      <c r="C70" s="126">
        <v>2</v>
      </c>
      <c r="D70" s="148">
        <v>2</v>
      </c>
      <c r="E70" s="156">
        <f t="shared" si="13"/>
        <v>1</v>
      </c>
      <c r="F70" s="118" t="s">
        <v>1050</v>
      </c>
      <c r="G70" s="166">
        <v>2</v>
      </c>
      <c r="H70" s="127">
        <v>2</v>
      </c>
      <c r="I70" s="128">
        <f t="shared" si="0"/>
        <v>1</v>
      </c>
      <c r="J70" s="118" t="s">
        <v>1050</v>
      </c>
    </row>
    <row r="71" spans="1:12" ht="72.75" thickBot="1" x14ac:dyDescent="0.3">
      <c r="A71" s="121" t="s">
        <v>52</v>
      </c>
      <c r="B71" s="154">
        <v>2</v>
      </c>
      <c r="C71" s="126">
        <v>2</v>
      </c>
      <c r="D71" s="148">
        <v>2</v>
      </c>
      <c r="E71" s="156">
        <f t="shared" si="13"/>
        <v>1</v>
      </c>
      <c r="F71" s="322" t="s">
        <v>1049</v>
      </c>
      <c r="G71" s="166">
        <v>2</v>
      </c>
      <c r="H71" s="127">
        <v>2</v>
      </c>
      <c r="I71" s="128">
        <f t="shared" si="0"/>
        <v>1</v>
      </c>
      <c r="J71" s="322" t="s">
        <v>1049</v>
      </c>
    </row>
    <row r="72" spans="1:12" s="129" customFormat="1" ht="48" thickBot="1" x14ac:dyDescent="0.3">
      <c r="A72" s="140" t="s">
        <v>63</v>
      </c>
      <c r="B72" s="136">
        <f>SUM(B73:B74)</f>
        <v>4</v>
      </c>
      <c r="C72" s="136">
        <f>SUM(C73:C74)</f>
        <v>4</v>
      </c>
      <c r="D72" s="136">
        <f>SUM(D73:D74)</f>
        <v>4</v>
      </c>
      <c r="E72" s="137">
        <f>(D72/B72)</f>
        <v>1</v>
      </c>
      <c r="F72" s="136" t="str">
        <f>IF(E72&gt;=0.5,"Đạt","Không đạt")</f>
        <v>Đạt</v>
      </c>
      <c r="G72" s="136">
        <f>SUM(G73:G74)</f>
        <v>3</v>
      </c>
      <c r="H72" s="136">
        <f>SUM(H73:H74)</f>
        <v>3</v>
      </c>
      <c r="I72" s="138">
        <f t="shared" si="0"/>
        <v>0.75</v>
      </c>
      <c r="J72" s="136" t="str">
        <f>IF(I72&gt;=0.5,"Đạt","Không đạt")</f>
        <v>Đạt</v>
      </c>
    </row>
    <row r="73" spans="1:12" ht="24.75" thickBot="1" x14ac:dyDescent="0.3">
      <c r="A73" s="121" t="s">
        <v>53</v>
      </c>
      <c r="B73" s="154">
        <v>2</v>
      </c>
      <c r="C73" s="126">
        <v>2</v>
      </c>
      <c r="D73" s="148">
        <v>2</v>
      </c>
      <c r="E73" s="156">
        <f t="shared" ref="E73:E74" si="14">(D73/B73)</f>
        <v>1</v>
      </c>
      <c r="F73" s="118" t="s">
        <v>1051</v>
      </c>
      <c r="G73" s="166">
        <v>2</v>
      </c>
      <c r="H73" s="127">
        <v>2</v>
      </c>
      <c r="I73" s="128">
        <f t="shared" si="0"/>
        <v>1</v>
      </c>
      <c r="J73" s="118" t="s">
        <v>1051</v>
      </c>
    </row>
    <row r="74" spans="1:12" ht="36.75" thickBot="1" x14ac:dyDescent="0.3">
      <c r="A74" s="121" t="s">
        <v>54</v>
      </c>
      <c r="B74" s="154">
        <v>2</v>
      </c>
      <c r="C74" s="126">
        <v>2</v>
      </c>
      <c r="D74" s="148">
        <v>2</v>
      </c>
      <c r="E74" s="156">
        <f t="shared" si="14"/>
        <v>1</v>
      </c>
      <c r="F74" s="226" t="s">
        <v>1068</v>
      </c>
      <c r="G74" s="166">
        <v>1</v>
      </c>
      <c r="H74" s="127">
        <v>1</v>
      </c>
      <c r="I74" s="128">
        <f t="shared" si="0"/>
        <v>0.5</v>
      </c>
      <c r="J74" s="226" t="s">
        <v>1068</v>
      </c>
      <c r="L74" s="363"/>
    </row>
    <row r="75" spans="1:12" s="129" customFormat="1" ht="32.25" thickBot="1" x14ac:dyDescent="0.3">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2" ht="36.75" thickBot="1" x14ac:dyDescent="0.3">
      <c r="A76" s="121" t="s">
        <v>55</v>
      </c>
      <c r="B76" s="154">
        <v>2</v>
      </c>
      <c r="C76" s="126">
        <v>2</v>
      </c>
      <c r="D76" s="148">
        <v>2</v>
      </c>
      <c r="E76" s="156">
        <f t="shared" ref="E76:E77" si="15">(D76/B76)</f>
        <v>1</v>
      </c>
      <c r="F76" s="118" t="s">
        <v>207</v>
      </c>
      <c r="G76" s="166">
        <v>2</v>
      </c>
      <c r="H76" s="127">
        <v>2</v>
      </c>
      <c r="I76" s="128">
        <f t="shared" si="0"/>
        <v>1</v>
      </c>
      <c r="J76" s="118" t="s">
        <v>207</v>
      </c>
    </row>
    <row r="77" spans="1:12" ht="61.5" customHeight="1" thickBot="1" x14ac:dyDescent="0.3">
      <c r="A77" s="121" t="s">
        <v>56</v>
      </c>
      <c r="B77" s="154">
        <v>2</v>
      </c>
      <c r="C77" s="126">
        <v>2</v>
      </c>
      <c r="D77" s="148">
        <v>2</v>
      </c>
      <c r="E77" s="156">
        <f t="shared" si="15"/>
        <v>1</v>
      </c>
      <c r="F77" s="118" t="s">
        <v>1052</v>
      </c>
      <c r="G77" s="166">
        <v>2</v>
      </c>
      <c r="H77" s="127">
        <v>2</v>
      </c>
      <c r="I77" s="128">
        <f t="shared" si="0"/>
        <v>1</v>
      </c>
      <c r="J77" s="118" t="s">
        <v>1052</v>
      </c>
    </row>
    <row r="78" spans="1:12" ht="16.5" thickBot="1" x14ac:dyDescent="0.3">
      <c r="A78" s="122" t="s">
        <v>57</v>
      </c>
      <c r="B78" s="153">
        <f>SUM(B16,B30,B66)</f>
        <v>88</v>
      </c>
      <c r="C78" s="359">
        <f>SUM(C16,C30,C66)</f>
        <v>88</v>
      </c>
      <c r="D78" s="360">
        <f>SUM(D16,D30,D66)</f>
        <v>83</v>
      </c>
      <c r="E78" s="164">
        <f>(D78/B78)</f>
        <v>0.94318181818181823</v>
      </c>
      <c r="F78" s="115"/>
      <c r="G78" s="165">
        <f>SUM(G16,G30,G66)</f>
        <v>81</v>
      </c>
      <c r="H78" s="360">
        <f>SUM(H16,H30,H66)</f>
        <v>81</v>
      </c>
      <c r="I78" s="164">
        <f t="shared" si="0"/>
        <v>0.92045454545454541</v>
      </c>
      <c r="J78" s="118"/>
    </row>
    <row r="79" spans="1:12" ht="16.5" thickBot="1" x14ac:dyDescent="0.3">
      <c r="A79" s="122" t="s">
        <v>58</v>
      </c>
      <c r="B79" s="153">
        <v>100</v>
      </c>
      <c r="C79" s="359">
        <f>(C78*B79)/B78</f>
        <v>100</v>
      </c>
      <c r="D79" s="125">
        <f>(D78*B79)/B78</f>
        <v>94.318181818181813</v>
      </c>
      <c r="E79" s="164">
        <f>(D79/B79)</f>
        <v>0.94318181818181812</v>
      </c>
      <c r="F79" s="115"/>
      <c r="G79" s="167">
        <f>(G78/B78)*100</f>
        <v>92.045454545454547</v>
      </c>
      <c r="H79" s="125">
        <f>(H78*B79)/B78</f>
        <v>92.045454545454547</v>
      </c>
      <c r="I79" s="164">
        <f t="shared" si="0"/>
        <v>0.92045454545454541</v>
      </c>
      <c r="J79" s="115"/>
    </row>
    <row r="80" spans="1:12"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3">
      <c r="A86" s="390" t="s">
        <v>1023</v>
      </c>
      <c r="B86" s="394"/>
      <c r="C86" s="394"/>
      <c r="D86" s="394"/>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5" zoomScale="115" zoomScaleNormal="115" workbookViewId="0">
      <selection activeCell="F86" sqref="F86"/>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1123</v>
      </c>
      <c r="B8" s="383"/>
      <c r="C8" s="383"/>
      <c r="D8" s="383"/>
      <c r="E8" s="383"/>
      <c r="F8" s="383"/>
      <c r="G8" s="383"/>
      <c r="H8" s="383"/>
      <c r="I8" s="383"/>
      <c r="J8" s="383"/>
    </row>
    <row r="9" spans="1:13" ht="16.5" x14ac:dyDescent="0.25">
      <c r="A9" s="383" t="s">
        <v>123</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358" t="s">
        <v>82</v>
      </c>
      <c r="B11" s="358"/>
      <c r="C11" s="358"/>
      <c r="D11" s="358"/>
      <c r="E11" s="358"/>
      <c r="F11" s="358"/>
      <c r="G11" s="358"/>
      <c r="H11" s="358"/>
      <c r="I11" s="358"/>
      <c r="J11" s="358"/>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18</v>
      </c>
      <c r="E16" s="134">
        <f>(D16/B16)</f>
        <v>0.9</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2.25" thickBot="1" x14ac:dyDescent="0.3">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213" t="s">
        <v>1053</v>
      </c>
      <c r="G18" s="166">
        <v>2</v>
      </c>
      <c r="H18" s="127">
        <v>2</v>
      </c>
      <c r="I18" s="128">
        <f t="shared" si="0"/>
        <v>1</v>
      </c>
      <c r="J18" s="213" t="s">
        <v>1053</v>
      </c>
    </row>
    <row r="19" spans="1:10" ht="24.75" thickBot="1" x14ac:dyDescent="0.3">
      <c r="A19" s="118" t="s">
        <v>7</v>
      </c>
      <c r="B19" s="154">
        <v>2</v>
      </c>
      <c r="C19" s="115">
        <v>2</v>
      </c>
      <c r="D19" s="148">
        <v>2</v>
      </c>
      <c r="E19" s="156">
        <f t="shared" ref="E19:E23" si="1">(D19/B19)</f>
        <v>1</v>
      </c>
      <c r="F19" s="118" t="s">
        <v>519</v>
      </c>
      <c r="G19" s="166">
        <v>2</v>
      </c>
      <c r="H19" s="127">
        <v>2</v>
      </c>
      <c r="I19" s="128">
        <f t="shared" si="0"/>
        <v>1</v>
      </c>
      <c r="J19" s="118" t="s">
        <v>519</v>
      </c>
    </row>
    <row r="20" spans="1:10" ht="24.75" thickBot="1" x14ac:dyDescent="0.3">
      <c r="A20" s="118" t="s">
        <v>8</v>
      </c>
      <c r="B20" s="154">
        <v>2</v>
      </c>
      <c r="C20" s="115">
        <v>2</v>
      </c>
      <c r="D20" s="148">
        <v>2</v>
      </c>
      <c r="E20" s="156">
        <f t="shared" si="1"/>
        <v>1</v>
      </c>
      <c r="F20" s="118" t="s">
        <v>519</v>
      </c>
      <c r="G20" s="166">
        <v>2</v>
      </c>
      <c r="H20" s="127">
        <v>2</v>
      </c>
      <c r="I20" s="128">
        <f t="shared" si="0"/>
        <v>1</v>
      </c>
      <c r="J20" s="118" t="s">
        <v>519</v>
      </c>
    </row>
    <row r="21" spans="1:10" ht="60.75" thickBot="1" x14ac:dyDescent="0.3">
      <c r="A21" s="118" t="s">
        <v>9</v>
      </c>
      <c r="B21" s="154">
        <v>2</v>
      </c>
      <c r="C21" s="115">
        <v>2</v>
      </c>
      <c r="D21" s="148">
        <v>2</v>
      </c>
      <c r="E21" s="156">
        <f t="shared" si="1"/>
        <v>1</v>
      </c>
      <c r="F21" s="118" t="s">
        <v>1054</v>
      </c>
      <c r="G21" s="166">
        <v>2</v>
      </c>
      <c r="H21" s="127">
        <v>2</v>
      </c>
      <c r="I21" s="128">
        <f t="shared" si="0"/>
        <v>1</v>
      </c>
      <c r="J21" s="118" t="s">
        <v>1054</v>
      </c>
    </row>
    <row r="22" spans="1:10" ht="48.75" thickBot="1" x14ac:dyDescent="0.3">
      <c r="A22" s="118" t="s">
        <v>10</v>
      </c>
      <c r="B22" s="154">
        <v>2</v>
      </c>
      <c r="C22" s="115">
        <v>2</v>
      </c>
      <c r="D22" s="148">
        <v>2</v>
      </c>
      <c r="E22" s="156">
        <f t="shared" si="1"/>
        <v>1</v>
      </c>
      <c r="F22" s="118" t="s">
        <v>1054</v>
      </c>
      <c r="G22" s="166">
        <v>2</v>
      </c>
      <c r="H22" s="127">
        <v>2</v>
      </c>
      <c r="I22" s="128">
        <f t="shared" si="0"/>
        <v>1</v>
      </c>
      <c r="J22" s="118" t="s">
        <v>1054</v>
      </c>
    </row>
    <row r="23" spans="1:10" ht="48.75" thickBot="1" x14ac:dyDescent="0.3">
      <c r="A23" s="118" t="s">
        <v>11</v>
      </c>
      <c r="B23" s="154">
        <v>2</v>
      </c>
      <c r="C23" s="115">
        <v>2</v>
      </c>
      <c r="D23" s="148">
        <v>0</v>
      </c>
      <c r="E23" s="156">
        <f t="shared" si="1"/>
        <v>0</v>
      </c>
      <c r="F23" s="227" t="s">
        <v>851</v>
      </c>
      <c r="G23" s="166">
        <v>0</v>
      </c>
      <c r="H23" s="127">
        <v>0</v>
      </c>
      <c r="I23" s="128">
        <f t="shared" si="0"/>
        <v>0</v>
      </c>
      <c r="J23" s="227" t="s">
        <v>851</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75" thickBot="1" x14ac:dyDescent="0.3">
      <c r="A25" s="118" t="s">
        <v>70</v>
      </c>
      <c r="B25" s="155">
        <v>2</v>
      </c>
      <c r="C25" s="119">
        <v>2</v>
      </c>
      <c r="D25" s="148">
        <v>2</v>
      </c>
      <c r="E25" s="156">
        <f t="shared" ref="E25:E26" si="2">(D25/B25)</f>
        <v>1</v>
      </c>
      <c r="F25" s="118" t="s">
        <v>1124</v>
      </c>
      <c r="G25" s="166">
        <v>2</v>
      </c>
      <c r="H25" s="127">
        <v>2</v>
      </c>
      <c r="I25" s="128">
        <f t="shared" si="0"/>
        <v>1</v>
      </c>
      <c r="J25" s="118" t="s">
        <v>1124</v>
      </c>
    </row>
    <row r="26" spans="1:10" ht="64.5" thickBot="1" x14ac:dyDescent="0.3">
      <c r="A26" s="116" t="s">
        <v>13</v>
      </c>
      <c r="B26" s="154">
        <v>2</v>
      </c>
      <c r="C26" s="115">
        <v>2</v>
      </c>
      <c r="D26" s="148">
        <v>2</v>
      </c>
      <c r="E26" s="156">
        <f t="shared" si="2"/>
        <v>1</v>
      </c>
      <c r="F26" s="118" t="s">
        <v>1124</v>
      </c>
      <c r="G26" s="166">
        <v>2</v>
      </c>
      <c r="H26" s="127">
        <v>2</v>
      </c>
      <c r="I26" s="128">
        <f t="shared" si="0"/>
        <v>1</v>
      </c>
      <c r="J26" s="118" t="s">
        <v>1124</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2</v>
      </c>
      <c r="E28" s="156">
        <f t="shared" ref="E28:E29" si="3">(D28/B28)</f>
        <v>1</v>
      </c>
      <c r="F28" s="226" t="s">
        <v>1131</v>
      </c>
      <c r="G28" s="166">
        <v>0</v>
      </c>
      <c r="H28" s="127">
        <v>0</v>
      </c>
      <c r="I28" s="128">
        <f t="shared" si="0"/>
        <v>0</v>
      </c>
      <c r="J28" s="226" t="s">
        <v>1125</v>
      </c>
    </row>
    <row r="29" spans="1:10" ht="40.5" thickBot="1" x14ac:dyDescent="0.3">
      <c r="A29" s="116" t="s">
        <v>16</v>
      </c>
      <c r="B29" s="154">
        <v>2</v>
      </c>
      <c r="C29" s="115">
        <v>2</v>
      </c>
      <c r="D29" s="148">
        <v>2</v>
      </c>
      <c r="E29" s="156">
        <f t="shared" si="3"/>
        <v>1</v>
      </c>
      <c r="F29" s="118" t="s">
        <v>1056</v>
      </c>
      <c r="G29" s="166">
        <v>2</v>
      </c>
      <c r="H29" s="127">
        <v>2</v>
      </c>
      <c r="I29" s="128">
        <f t="shared" si="0"/>
        <v>1</v>
      </c>
      <c r="J29" s="118" t="s">
        <v>1056</v>
      </c>
    </row>
    <row r="30" spans="1:10" s="129" customFormat="1" ht="32.25" thickBot="1" x14ac:dyDescent="0.3">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39</v>
      </c>
      <c r="H30" s="133">
        <f>SUM(H31,H34,H41,H46,H49,H52,H55,H60,H63)</f>
        <v>39</v>
      </c>
      <c r="I30" s="134">
        <f t="shared" si="0"/>
        <v>0.75</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213" t="s">
        <v>1132</v>
      </c>
      <c r="G32" s="166">
        <v>2</v>
      </c>
      <c r="H32" s="127">
        <v>2</v>
      </c>
      <c r="I32" s="128">
        <f t="shared" si="0"/>
        <v>1</v>
      </c>
      <c r="J32" s="213" t="s">
        <v>1132</v>
      </c>
    </row>
    <row r="33" spans="1:10" ht="24.75" thickBot="1" x14ac:dyDescent="0.3">
      <c r="A33" s="118" t="s">
        <v>20</v>
      </c>
      <c r="B33" s="154">
        <v>2</v>
      </c>
      <c r="C33" s="115">
        <v>2</v>
      </c>
      <c r="D33" s="148">
        <v>2</v>
      </c>
      <c r="E33" s="156">
        <f t="shared" si="4"/>
        <v>1</v>
      </c>
      <c r="F33" s="213" t="s">
        <v>1133</v>
      </c>
      <c r="G33" s="166">
        <v>2</v>
      </c>
      <c r="H33" s="127">
        <v>2</v>
      </c>
      <c r="I33" s="128">
        <f t="shared" si="0"/>
        <v>1</v>
      </c>
      <c r="J33" s="118" t="s">
        <v>1134</v>
      </c>
    </row>
    <row r="34" spans="1:10" s="129" customFormat="1" ht="32.25" thickBot="1" x14ac:dyDescent="0.3">
      <c r="A34" s="135" t="s">
        <v>21</v>
      </c>
      <c r="B34" s="136">
        <f>SUM(B35:B40)</f>
        <v>12</v>
      </c>
      <c r="C34" s="136">
        <f>SUM(C35:C40)</f>
        <v>12</v>
      </c>
      <c r="D34" s="136">
        <f>SUM(D35:D40)</f>
        <v>8</v>
      </c>
      <c r="E34" s="137">
        <f>(D34/B34)</f>
        <v>0.66666666666666663</v>
      </c>
      <c r="F34" s="136" t="str">
        <f>IF(E34&gt;=0.5,"Đạt","Không đạt")</f>
        <v>Đạt</v>
      </c>
      <c r="G34" s="136">
        <f>SUM(G35:G40)</f>
        <v>8</v>
      </c>
      <c r="H34" s="136">
        <f>SUM(H35:H40)</f>
        <v>8</v>
      </c>
      <c r="I34" s="138">
        <f t="shared" si="0"/>
        <v>0.66666666666666663</v>
      </c>
      <c r="J34" s="160" t="str">
        <f>IF(I34&gt;=0.5,"Đạt","Không đạt")</f>
        <v>Đạt</v>
      </c>
    </row>
    <row r="35" spans="1:10" ht="51.75" thickBot="1" x14ac:dyDescent="0.3">
      <c r="A35" s="120" t="s">
        <v>22</v>
      </c>
      <c r="B35" s="154">
        <v>2</v>
      </c>
      <c r="C35" s="115">
        <v>2</v>
      </c>
      <c r="D35" s="148">
        <v>2</v>
      </c>
      <c r="E35" s="156">
        <f t="shared" ref="E35:E40" si="5">(D35/B35)</f>
        <v>1</v>
      </c>
      <c r="F35" s="213" t="s">
        <v>375</v>
      </c>
      <c r="G35" s="166">
        <v>2</v>
      </c>
      <c r="H35" s="127">
        <v>2</v>
      </c>
      <c r="I35" s="128">
        <f t="shared" si="0"/>
        <v>1</v>
      </c>
      <c r="J35" s="118" t="s">
        <v>94</v>
      </c>
    </row>
    <row r="36" spans="1:10" ht="36.75" thickBot="1" x14ac:dyDescent="0.3">
      <c r="A36" s="118" t="s">
        <v>23</v>
      </c>
      <c r="B36" s="154">
        <v>2</v>
      </c>
      <c r="C36" s="115">
        <v>2</v>
      </c>
      <c r="D36" s="148">
        <v>2</v>
      </c>
      <c r="E36" s="156">
        <f t="shared" si="5"/>
        <v>1</v>
      </c>
      <c r="F36" s="213" t="s">
        <v>95</v>
      </c>
      <c r="G36" s="166">
        <v>2</v>
      </c>
      <c r="H36" s="127">
        <v>2</v>
      </c>
      <c r="I36" s="128">
        <f t="shared" si="0"/>
        <v>1</v>
      </c>
      <c r="J36" s="118" t="s">
        <v>95</v>
      </c>
    </row>
    <row r="37" spans="1:10" ht="48.75" thickBot="1" x14ac:dyDescent="0.3">
      <c r="A37" s="118" t="s">
        <v>24</v>
      </c>
      <c r="B37" s="154">
        <v>2</v>
      </c>
      <c r="C37" s="115">
        <v>2</v>
      </c>
      <c r="D37" s="148">
        <v>2</v>
      </c>
      <c r="E37" s="156">
        <f t="shared" si="5"/>
        <v>1</v>
      </c>
      <c r="F37" s="213" t="s">
        <v>152</v>
      </c>
      <c r="G37" s="166">
        <v>2</v>
      </c>
      <c r="H37" s="127">
        <v>2</v>
      </c>
      <c r="I37" s="128">
        <f t="shared" si="0"/>
        <v>1</v>
      </c>
      <c r="J37" s="118" t="s">
        <v>152</v>
      </c>
    </row>
    <row r="38" spans="1:10" ht="36.75" thickBot="1" x14ac:dyDescent="0.3">
      <c r="A38" s="118" t="s">
        <v>25</v>
      </c>
      <c r="B38" s="154">
        <v>2</v>
      </c>
      <c r="C38" s="115">
        <v>2</v>
      </c>
      <c r="D38" s="148">
        <v>2</v>
      </c>
      <c r="E38" s="156">
        <f t="shared" si="5"/>
        <v>1</v>
      </c>
      <c r="F38" s="213" t="s">
        <v>153</v>
      </c>
      <c r="G38" s="166">
        <v>2</v>
      </c>
      <c r="H38" s="127">
        <v>2</v>
      </c>
      <c r="I38" s="128">
        <f t="shared" si="0"/>
        <v>1</v>
      </c>
      <c r="J38" s="118" t="s">
        <v>469</v>
      </c>
    </row>
    <row r="39" spans="1:10" ht="24.75" thickBot="1" x14ac:dyDescent="0.3">
      <c r="A39" s="118" t="s">
        <v>26</v>
      </c>
      <c r="B39" s="154">
        <v>2</v>
      </c>
      <c r="C39" s="115">
        <v>2</v>
      </c>
      <c r="D39" s="148">
        <v>0</v>
      </c>
      <c r="E39" s="156">
        <f t="shared" si="5"/>
        <v>0</v>
      </c>
      <c r="F39" s="227" t="s">
        <v>992</v>
      </c>
      <c r="G39" s="166">
        <v>0</v>
      </c>
      <c r="H39" s="127">
        <v>0</v>
      </c>
      <c r="I39" s="128">
        <f t="shared" si="0"/>
        <v>0</v>
      </c>
      <c r="J39" s="227" t="s">
        <v>992</v>
      </c>
    </row>
    <row r="40" spans="1:10" ht="60.75" thickBot="1" x14ac:dyDescent="0.3">
      <c r="A40" s="118" t="s">
        <v>27</v>
      </c>
      <c r="B40" s="154">
        <v>2</v>
      </c>
      <c r="C40" s="115">
        <v>2</v>
      </c>
      <c r="D40" s="148">
        <v>0</v>
      </c>
      <c r="E40" s="156">
        <f t="shared" si="5"/>
        <v>0</v>
      </c>
      <c r="F40" s="213" t="s">
        <v>1070</v>
      </c>
      <c r="G40" s="166">
        <v>0</v>
      </c>
      <c r="H40" s="127">
        <v>0</v>
      </c>
      <c r="I40" s="128">
        <f t="shared" si="0"/>
        <v>0</v>
      </c>
      <c r="J40" s="213" t="s">
        <v>1126</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213" t="s">
        <v>377</v>
      </c>
      <c r="G42" s="166">
        <v>2</v>
      </c>
      <c r="H42" s="127">
        <v>2</v>
      </c>
      <c r="I42" s="128">
        <f t="shared" si="0"/>
        <v>1</v>
      </c>
      <c r="J42" s="118" t="s">
        <v>512</v>
      </c>
    </row>
    <row r="43" spans="1:10" ht="36.75" thickBot="1" x14ac:dyDescent="0.3">
      <c r="A43" s="118" t="s">
        <v>30</v>
      </c>
      <c r="B43" s="154">
        <v>2</v>
      </c>
      <c r="C43" s="115">
        <v>2</v>
      </c>
      <c r="D43" s="148">
        <v>2</v>
      </c>
      <c r="E43" s="156">
        <f t="shared" si="6"/>
        <v>1</v>
      </c>
      <c r="F43" s="213" t="s">
        <v>378</v>
      </c>
      <c r="G43" s="166">
        <v>1</v>
      </c>
      <c r="H43" s="127">
        <v>1</v>
      </c>
      <c r="I43" s="128">
        <f t="shared" si="0"/>
        <v>0.5</v>
      </c>
      <c r="J43" s="118" t="s">
        <v>101</v>
      </c>
    </row>
    <row r="44" spans="1:10" ht="48.75" thickBot="1" x14ac:dyDescent="0.3">
      <c r="A44" s="118" t="s">
        <v>31</v>
      </c>
      <c r="B44" s="154">
        <v>2</v>
      </c>
      <c r="C44" s="115">
        <v>2</v>
      </c>
      <c r="D44" s="148">
        <v>2</v>
      </c>
      <c r="E44" s="156">
        <f t="shared" si="6"/>
        <v>1</v>
      </c>
      <c r="F44" s="213" t="s">
        <v>102</v>
      </c>
      <c r="G44" s="166">
        <v>2</v>
      </c>
      <c r="H44" s="127">
        <v>2</v>
      </c>
      <c r="I44" s="128">
        <f t="shared" si="0"/>
        <v>1</v>
      </c>
      <c r="J44" s="118" t="s">
        <v>102</v>
      </c>
    </row>
    <row r="45" spans="1:10" ht="48.75" thickBot="1" x14ac:dyDescent="0.3">
      <c r="A45" s="118" t="s">
        <v>32</v>
      </c>
      <c r="B45" s="154">
        <v>2</v>
      </c>
      <c r="C45" s="115">
        <v>2</v>
      </c>
      <c r="D45" s="148">
        <v>2</v>
      </c>
      <c r="E45" s="156">
        <f t="shared" si="6"/>
        <v>1</v>
      </c>
      <c r="F45" s="213" t="s">
        <v>102</v>
      </c>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213" t="s">
        <v>379</v>
      </c>
      <c r="G47" s="166">
        <v>2</v>
      </c>
      <c r="H47" s="127">
        <v>2</v>
      </c>
      <c r="I47" s="128">
        <f t="shared" si="0"/>
        <v>1</v>
      </c>
      <c r="J47" s="179" t="s">
        <v>513</v>
      </c>
    </row>
    <row r="48" spans="1:10" ht="60.75" thickBot="1" x14ac:dyDescent="0.3">
      <c r="A48" s="118" t="s">
        <v>34</v>
      </c>
      <c r="B48" s="154">
        <v>2</v>
      </c>
      <c r="C48" s="115">
        <v>2</v>
      </c>
      <c r="D48" s="148">
        <v>2</v>
      </c>
      <c r="E48" s="156">
        <f t="shared" si="7"/>
        <v>1</v>
      </c>
      <c r="F48" s="213" t="s">
        <v>379</v>
      </c>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75" thickBot="1" x14ac:dyDescent="0.3">
      <c r="A50" s="118" t="s">
        <v>35</v>
      </c>
      <c r="B50" s="154">
        <v>2</v>
      </c>
      <c r="C50" s="115">
        <v>2</v>
      </c>
      <c r="D50" s="148">
        <v>2</v>
      </c>
      <c r="E50" s="156">
        <f t="shared" ref="E50:E51" si="8">(D50/B50)</f>
        <v>1</v>
      </c>
      <c r="F50" s="213" t="s">
        <v>380</v>
      </c>
      <c r="G50" s="166">
        <v>2</v>
      </c>
      <c r="H50" s="127">
        <v>2</v>
      </c>
      <c r="I50" s="128">
        <f t="shared" si="0"/>
        <v>1</v>
      </c>
      <c r="J50" s="118" t="s">
        <v>159</v>
      </c>
    </row>
    <row r="51" spans="1:10" ht="28.5" thickBot="1" x14ac:dyDescent="0.3">
      <c r="A51" s="116" t="s">
        <v>36</v>
      </c>
      <c r="B51" s="154">
        <v>2</v>
      </c>
      <c r="C51" s="115">
        <v>2</v>
      </c>
      <c r="D51" s="148">
        <v>2</v>
      </c>
      <c r="E51" s="156">
        <f t="shared" si="8"/>
        <v>1</v>
      </c>
      <c r="F51" s="213" t="s">
        <v>105</v>
      </c>
      <c r="G51" s="166">
        <v>1</v>
      </c>
      <c r="H51" s="127">
        <v>1</v>
      </c>
      <c r="I51" s="128">
        <f t="shared" si="0"/>
        <v>0.5</v>
      </c>
      <c r="J51" s="118" t="s">
        <v>570</v>
      </c>
    </row>
    <row r="52" spans="1:10" s="129" customFormat="1" ht="48" thickBot="1" x14ac:dyDescent="0.3">
      <c r="A52" s="135" t="s">
        <v>67</v>
      </c>
      <c r="B52" s="136">
        <f>SUM(B53:B54)</f>
        <v>4</v>
      </c>
      <c r="C52" s="136">
        <f>SUM(C53:C54)</f>
        <v>4</v>
      </c>
      <c r="D52" s="136">
        <f>SUM(D53:D54)</f>
        <v>2</v>
      </c>
      <c r="E52" s="137">
        <f>(D52/B52)</f>
        <v>0.5</v>
      </c>
      <c r="F52" s="136" t="str">
        <f>IF(E52&gt;=0.5,"Đạt","Không đạt")</f>
        <v>Đạt</v>
      </c>
      <c r="G52" s="136">
        <f>SUM(G53:G54)</f>
        <v>2</v>
      </c>
      <c r="H52" s="136">
        <f>SUM(H53:H54)</f>
        <v>2</v>
      </c>
      <c r="I52" s="138">
        <f t="shared" si="0"/>
        <v>0.5</v>
      </c>
      <c r="J52" s="160" t="str">
        <f>IF(I52&gt;=0.5,"Đạt","Không đạt")</f>
        <v>Đạt</v>
      </c>
    </row>
    <row r="53" spans="1:10" ht="48.75" thickBot="1" x14ac:dyDescent="0.3">
      <c r="A53" s="118" t="s">
        <v>37</v>
      </c>
      <c r="B53" s="154">
        <v>2</v>
      </c>
      <c r="C53" s="115">
        <v>2</v>
      </c>
      <c r="D53" s="148">
        <v>2</v>
      </c>
      <c r="E53" s="156">
        <f t="shared" ref="E53:E54" si="9">(D53/B53)</f>
        <v>1</v>
      </c>
      <c r="F53" s="226" t="s">
        <v>1071</v>
      </c>
      <c r="G53" s="166">
        <v>0</v>
      </c>
      <c r="H53" s="127">
        <v>0</v>
      </c>
      <c r="I53" s="128">
        <f t="shared" si="0"/>
        <v>0</v>
      </c>
      <c r="J53" s="227" t="s">
        <v>1128</v>
      </c>
    </row>
    <row r="54" spans="1:10" ht="60.75" thickBot="1" x14ac:dyDescent="0.3">
      <c r="A54" s="118" t="s">
        <v>38</v>
      </c>
      <c r="B54" s="154">
        <v>2</v>
      </c>
      <c r="C54" s="115">
        <v>2</v>
      </c>
      <c r="D54" s="148">
        <v>0</v>
      </c>
      <c r="E54" s="156">
        <f t="shared" si="9"/>
        <v>0</v>
      </c>
      <c r="F54" s="226" t="s">
        <v>1127</v>
      </c>
      <c r="G54" s="166">
        <v>2</v>
      </c>
      <c r="H54" s="127">
        <v>2</v>
      </c>
      <c r="I54" s="128">
        <f t="shared" si="0"/>
        <v>1</v>
      </c>
      <c r="J54" s="226" t="s">
        <v>1127</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75" thickBot="1" x14ac:dyDescent="0.3">
      <c r="A56" s="118" t="s">
        <v>39</v>
      </c>
      <c r="B56" s="154">
        <v>2</v>
      </c>
      <c r="C56" s="115">
        <v>2</v>
      </c>
      <c r="D56" s="148">
        <v>2</v>
      </c>
      <c r="E56" s="156">
        <f t="shared" ref="E56:E59" si="10">(D56/B56)</f>
        <v>1</v>
      </c>
      <c r="F56" s="213" t="s">
        <v>382</v>
      </c>
      <c r="G56" s="166">
        <v>1</v>
      </c>
      <c r="H56" s="127">
        <v>1</v>
      </c>
      <c r="I56" s="128">
        <f t="shared" si="0"/>
        <v>0.5</v>
      </c>
      <c r="J56" s="173" t="s">
        <v>529</v>
      </c>
    </row>
    <row r="57" spans="1:10" ht="60.75" thickBot="1" x14ac:dyDescent="0.3">
      <c r="A57" s="118" t="s">
        <v>40</v>
      </c>
      <c r="B57" s="154">
        <v>2</v>
      </c>
      <c r="C57" s="115">
        <v>2</v>
      </c>
      <c r="D57" s="148">
        <v>2</v>
      </c>
      <c r="E57" s="156">
        <f t="shared" si="10"/>
        <v>1</v>
      </c>
      <c r="F57" s="213" t="s">
        <v>383</v>
      </c>
      <c r="G57" s="166">
        <v>2</v>
      </c>
      <c r="H57" s="127">
        <v>2</v>
      </c>
      <c r="I57" s="128">
        <f t="shared" si="0"/>
        <v>1</v>
      </c>
      <c r="J57" s="169" t="s">
        <v>1057</v>
      </c>
    </row>
    <row r="58" spans="1:10" ht="36.75" thickBot="1" x14ac:dyDescent="0.3">
      <c r="A58" s="118" t="s">
        <v>41</v>
      </c>
      <c r="B58" s="154">
        <v>2</v>
      </c>
      <c r="C58" s="115">
        <v>2</v>
      </c>
      <c r="D58" s="148">
        <v>2</v>
      </c>
      <c r="E58" s="156">
        <f t="shared" si="10"/>
        <v>1</v>
      </c>
      <c r="F58" s="213" t="s">
        <v>383</v>
      </c>
      <c r="G58" s="166">
        <v>2</v>
      </c>
      <c r="H58" s="127">
        <v>2</v>
      </c>
      <c r="I58" s="128">
        <f t="shared" si="0"/>
        <v>1</v>
      </c>
      <c r="J58" s="169" t="s">
        <v>1058</v>
      </c>
    </row>
    <row r="59" spans="1:10" ht="48.75" thickBot="1" x14ac:dyDescent="0.3">
      <c r="A59" s="118" t="s">
        <v>42</v>
      </c>
      <c r="B59" s="154">
        <v>2</v>
      </c>
      <c r="C59" s="115">
        <v>2</v>
      </c>
      <c r="D59" s="148">
        <v>2</v>
      </c>
      <c r="E59" s="156">
        <f t="shared" si="10"/>
        <v>1</v>
      </c>
      <c r="F59" s="213" t="s">
        <v>384</v>
      </c>
      <c r="G59" s="166">
        <v>2</v>
      </c>
      <c r="H59" s="127">
        <v>2</v>
      </c>
      <c r="I59" s="128">
        <f t="shared" si="0"/>
        <v>1</v>
      </c>
      <c r="J59" s="118" t="s">
        <v>912</v>
      </c>
    </row>
    <row r="60" spans="1:10" s="129" customFormat="1" ht="57.75" customHeight="1" thickBot="1" x14ac:dyDescent="0.3">
      <c r="A60" s="135" t="s">
        <v>69</v>
      </c>
      <c r="B60" s="136">
        <f>SUM(B61:B62)</f>
        <v>4</v>
      </c>
      <c r="C60" s="136">
        <f>SUM(C61:C62)</f>
        <v>4</v>
      </c>
      <c r="D60" s="214">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75" thickBot="1" x14ac:dyDescent="0.3">
      <c r="A61" s="118" t="s">
        <v>43</v>
      </c>
      <c r="B61" s="154">
        <v>2</v>
      </c>
      <c r="C61" s="126">
        <v>2</v>
      </c>
      <c r="D61" s="148">
        <v>2</v>
      </c>
      <c r="E61" s="156">
        <f t="shared" ref="E61:E62" si="11">(D61/B61)</f>
        <v>1</v>
      </c>
      <c r="F61" s="213" t="s">
        <v>112</v>
      </c>
      <c r="G61" s="166">
        <v>2</v>
      </c>
      <c r="H61" s="127">
        <v>2</v>
      </c>
      <c r="I61" s="128">
        <f t="shared" si="0"/>
        <v>1</v>
      </c>
      <c r="J61" s="118" t="s">
        <v>1059</v>
      </c>
    </row>
    <row r="62" spans="1:10" ht="36.75" thickBot="1" x14ac:dyDescent="0.3">
      <c r="A62" s="118" t="s">
        <v>44</v>
      </c>
      <c r="B62" s="154">
        <v>2</v>
      </c>
      <c r="C62" s="126">
        <v>2</v>
      </c>
      <c r="D62" s="148">
        <v>2</v>
      </c>
      <c r="E62" s="156">
        <f t="shared" si="11"/>
        <v>1</v>
      </c>
      <c r="F62" s="213" t="s">
        <v>1073</v>
      </c>
      <c r="G62" s="166">
        <v>0</v>
      </c>
      <c r="H62" s="127">
        <v>0</v>
      </c>
      <c r="I62" s="128">
        <f t="shared" si="0"/>
        <v>0</v>
      </c>
      <c r="J62" s="227" t="s">
        <v>787</v>
      </c>
    </row>
    <row r="63" spans="1:10" s="129" customFormat="1" ht="32.25" thickBot="1" x14ac:dyDescent="0.3">
      <c r="A63" s="140" t="s">
        <v>64</v>
      </c>
      <c r="B63" s="136">
        <f>SUM(B64:B65)</f>
        <v>4</v>
      </c>
      <c r="C63" s="136">
        <f>SUM(C64:C65)</f>
        <v>4</v>
      </c>
      <c r="D63" s="136">
        <f>SUM(D64:D65)</f>
        <v>4</v>
      </c>
      <c r="E63" s="137">
        <f>(D63/B63)</f>
        <v>1</v>
      </c>
      <c r="F63" s="136" t="str">
        <f>IF(E63&gt;=0.5,"Đạt","Không đạt")</f>
        <v>Đạt</v>
      </c>
      <c r="G63" s="136">
        <f>SUM(G64:G65)</f>
        <v>2</v>
      </c>
      <c r="H63" s="136">
        <f>SUM(H64:H65)</f>
        <v>2</v>
      </c>
      <c r="I63" s="138">
        <f t="shared" si="0"/>
        <v>0.5</v>
      </c>
      <c r="J63" s="136" t="str">
        <f>IF(I63&gt;=0.5,"Đạt","Không đạt")</f>
        <v>Đạt</v>
      </c>
    </row>
    <row r="64" spans="1:10" ht="84.75" thickBot="1" x14ac:dyDescent="0.3">
      <c r="A64" s="323" t="s">
        <v>45</v>
      </c>
      <c r="B64" s="154">
        <v>2</v>
      </c>
      <c r="C64" s="126">
        <v>2</v>
      </c>
      <c r="D64" s="148">
        <v>2</v>
      </c>
      <c r="E64" s="156">
        <f t="shared" ref="E64:E65" si="12">(D64/B64)</f>
        <v>1</v>
      </c>
      <c r="F64" s="118" t="s">
        <v>971</v>
      </c>
      <c r="G64" s="166">
        <v>2</v>
      </c>
      <c r="H64" s="127">
        <v>2</v>
      </c>
      <c r="I64" s="128">
        <f t="shared" si="0"/>
        <v>1</v>
      </c>
      <c r="J64" s="118" t="s">
        <v>971</v>
      </c>
    </row>
    <row r="65" spans="1:10" ht="108.75" thickBot="1" x14ac:dyDescent="0.3">
      <c r="A65" s="121" t="s">
        <v>46</v>
      </c>
      <c r="B65" s="154">
        <v>2</v>
      </c>
      <c r="C65" s="126">
        <v>2</v>
      </c>
      <c r="D65" s="148">
        <v>2</v>
      </c>
      <c r="E65" s="156">
        <f t="shared" si="12"/>
        <v>1</v>
      </c>
      <c r="F65" s="213" t="s">
        <v>1074</v>
      </c>
      <c r="G65" s="166">
        <v>0</v>
      </c>
      <c r="H65" s="127">
        <v>0</v>
      </c>
      <c r="I65" s="128">
        <f t="shared" si="0"/>
        <v>0</v>
      </c>
      <c r="J65" s="227" t="s">
        <v>1129</v>
      </c>
    </row>
    <row r="66" spans="1:10" s="129" customFormat="1" ht="63.75" thickBot="1" x14ac:dyDescent="0.3">
      <c r="A66" s="141" t="s">
        <v>47</v>
      </c>
      <c r="B66" s="133">
        <f>SUM(B67,B72,B75)</f>
        <v>16</v>
      </c>
      <c r="C66" s="133">
        <f>SUM(C67,C72,C75)</f>
        <v>16</v>
      </c>
      <c r="D66" s="133">
        <f>SUM(D67,D72,D75)</f>
        <v>8</v>
      </c>
      <c r="E66" s="134">
        <f>(D66/B66)</f>
        <v>0.5</v>
      </c>
      <c r="F66" s="152" t="str">
        <f>IF(E66&gt;=0.5,"Đạt","Không đạt")</f>
        <v>Đạt</v>
      </c>
      <c r="G66" s="133">
        <f>SUM(G67,G72,G75)</f>
        <v>8</v>
      </c>
      <c r="H66" s="133">
        <f>SUM(H67,H72,H75)</f>
        <v>8</v>
      </c>
      <c r="I66" s="134">
        <f t="shared" si="0"/>
        <v>0.5</v>
      </c>
      <c r="J66" s="152" t="str">
        <f>IF(I66&gt;=0.5,"Đạt","Không đạt")</f>
        <v>Đạt</v>
      </c>
    </row>
    <row r="67" spans="1:10" s="129" customFormat="1" ht="32.25" thickBot="1" x14ac:dyDescent="0.3">
      <c r="A67" s="140" t="s">
        <v>48</v>
      </c>
      <c r="B67" s="136">
        <f>SUM(B68:B71)</f>
        <v>8</v>
      </c>
      <c r="C67" s="136">
        <f>SUM(C68:C71)</f>
        <v>8</v>
      </c>
      <c r="D67" s="136">
        <f>SUM(D68:D71)</f>
        <v>4</v>
      </c>
      <c r="E67" s="137">
        <f>(D67/B67)</f>
        <v>0.5</v>
      </c>
      <c r="F67" s="136" t="str">
        <f>IF(E67&gt;=0.5,"Đạt","Không đạt")</f>
        <v>Đạt</v>
      </c>
      <c r="G67" s="136">
        <f>SUM(G68:G71)</f>
        <v>4</v>
      </c>
      <c r="H67" s="136">
        <f>SUM(H68:H71)</f>
        <v>4</v>
      </c>
      <c r="I67" s="138">
        <f t="shared" si="0"/>
        <v>0.5</v>
      </c>
      <c r="J67" s="136" t="str">
        <f>IF(I67&gt;=0.5,"Đạt","Không đạt")</f>
        <v>Đạt</v>
      </c>
    </row>
    <row r="68" spans="1:10" ht="72.75" thickBot="1" x14ac:dyDescent="0.3">
      <c r="A68" s="121" t="s">
        <v>49</v>
      </c>
      <c r="B68" s="154">
        <v>2</v>
      </c>
      <c r="C68" s="126">
        <v>2</v>
      </c>
      <c r="D68" s="148">
        <v>2</v>
      </c>
      <c r="E68" s="156">
        <f t="shared" ref="E68:E71" si="13">(D68/B68)</f>
        <v>1</v>
      </c>
      <c r="F68" s="213" t="s">
        <v>116</v>
      </c>
      <c r="G68" s="166">
        <v>2</v>
      </c>
      <c r="H68" s="127">
        <v>2</v>
      </c>
      <c r="I68" s="128">
        <f t="shared" si="0"/>
        <v>1</v>
      </c>
      <c r="J68" s="118" t="s">
        <v>1062</v>
      </c>
    </row>
    <row r="69" spans="1:10" ht="24.75" thickBot="1" x14ac:dyDescent="0.3">
      <c r="A69" s="121" t="s">
        <v>50</v>
      </c>
      <c r="B69" s="154">
        <v>2</v>
      </c>
      <c r="C69" s="126">
        <v>2</v>
      </c>
      <c r="D69" s="148">
        <v>0</v>
      </c>
      <c r="E69" s="156">
        <f t="shared" si="13"/>
        <v>0</v>
      </c>
      <c r="F69" s="364" t="s">
        <v>1075</v>
      </c>
      <c r="G69" s="166">
        <v>0</v>
      </c>
      <c r="H69" s="127">
        <v>0</v>
      </c>
      <c r="I69" s="128">
        <f t="shared" si="0"/>
        <v>0</v>
      </c>
      <c r="J69" s="364" t="s">
        <v>1130</v>
      </c>
    </row>
    <row r="70" spans="1:10" ht="48.75" thickBot="1" x14ac:dyDescent="0.3">
      <c r="A70" s="121" t="s">
        <v>51</v>
      </c>
      <c r="B70" s="154">
        <v>2</v>
      </c>
      <c r="C70" s="126">
        <v>2</v>
      </c>
      <c r="D70" s="148">
        <v>2</v>
      </c>
      <c r="E70" s="156">
        <f t="shared" si="13"/>
        <v>1</v>
      </c>
      <c r="F70" s="226" t="s">
        <v>1063</v>
      </c>
      <c r="G70" s="166">
        <v>2</v>
      </c>
      <c r="H70" s="127">
        <v>2</v>
      </c>
      <c r="I70" s="128">
        <f t="shared" si="0"/>
        <v>1</v>
      </c>
      <c r="J70" s="226" t="s">
        <v>1136</v>
      </c>
    </row>
    <row r="71" spans="1:10" ht="60.75" customHeight="1" thickBot="1" x14ac:dyDescent="0.3">
      <c r="A71" s="121" t="s">
        <v>52</v>
      </c>
      <c r="B71" s="154">
        <v>2</v>
      </c>
      <c r="C71" s="126">
        <v>2</v>
      </c>
      <c r="D71" s="148">
        <v>0</v>
      </c>
      <c r="E71" s="156">
        <f t="shared" si="13"/>
        <v>0</v>
      </c>
      <c r="F71" s="169" t="s">
        <v>1135</v>
      </c>
      <c r="G71" s="166">
        <v>0</v>
      </c>
      <c r="H71" s="127">
        <v>0</v>
      </c>
      <c r="I71" s="128">
        <f t="shared" si="0"/>
        <v>0</v>
      </c>
      <c r="J71" s="169" t="s">
        <v>1135</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75" thickBot="1" x14ac:dyDescent="0.3">
      <c r="A73" s="121" t="s">
        <v>53</v>
      </c>
      <c r="B73" s="154">
        <v>2</v>
      </c>
      <c r="C73" s="126">
        <v>2</v>
      </c>
      <c r="D73" s="148">
        <v>2</v>
      </c>
      <c r="E73" s="156">
        <f t="shared" ref="E73:E74" si="14">(D73/B73)</f>
        <v>1</v>
      </c>
      <c r="F73" s="213" t="s">
        <v>119</v>
      </c>
      <c r="G73" s="166">
        <v>2</v>
      </c>
      <c r="H73" s="127">
        <v>2</v>
      </c>
      <c r="I73" s="128">
        <f t="shared" si="0"/>
        <v>1</v>
      </c>
      <c r="J73" s="213" t="s">
        <v>119</v>
      </c>
    </row>
    <row r="74" spans="1:10" ht="36.75" thickBot="1" x14ac:dyDescent="0.3">
      <c r="A74" s="121" t="s">
        <v>54</v>
      </c>
      <c r="B74" s="154">
        <v>2</v>
      </c>
      <c r="C74" s="126">
        <v>2</v>
      </c>
      <c r="D74" s="148">
        <v>0</v>
      </c>
      <c r="E74" s="156">
        <f t="shared" si="14"/>
        <v>0</v>
      </c>
      <c r="F74" s="213" t="s">
        <v>389</v>
      </c>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75" thickBot="1" x14ac:dyDescent="0.3">
      <c r="A76" s="121" t="s">
        <v>55</v>
      </c>
      <c r="B76" s="154">
        <v>2</v>
      </c>
      <c r="C76" s="126">
        <v>2</v>
      </c>
      <c r="D76" s="148">
        <v>2</v>
      </c>
      <c r="E76" s="156">
        <f t="shared" ref="E76:E77" si="15">(D76/B76)</f>
        <v>1</v>
      </c>
      <c r="F76" s="163" t="s">
        <v>247</v>
      </c>
      <c r="G76" s="166">
        <v>2</v>
      </c>
      <c r="H76" s="127">
        <v>2</v>
      </c>
      <c r="I76" s="128">
        <f t="shared" si="0"/>
        <v>1</v>
      </c>
      <c r="J76" s="118" t="s">
        <v>1064</v>
      </c>
    </row>
    <row r="77" spans="1:10" ht="36.75" thickBot="1" x14ac:dyDescent="0.3">
      <c r="A77" s="215" t="s">
        <v>56</v>
      </c>
      <c r="B77" s="154">
        <v>2</v>
      </c>
      <c r="C77" s="126">
        <v>2</v>
      </c>
      <c r="D77" s="148"/>
      <c r="E77" s="156">
        <f t="shared" si="15"/>
        <v>0</v>
      </c>
      <c r="F77" s="163" t="s">
        <v>1065</v>
      </c>
      <c r="G77" s="166">
        <v>0</v>
      </c>
      <c r="H77" s="127">
        <v>0</v>
      </c>
      <c r="I77" s="128">
        <f t="shared" si="0"/>
        <v>0</v>
      </c>
      <c r="J77" s="227" t="s">
        <v>1137</v>
      </c>
    </row>
    <row r="78" spans="1:10" ht="16.5" thickBot="1" x14ac:dyDescent="0.3">
      <c r="A78" s="122" t="s">
        <v>57</v>
      </c>
      <c r="B78" s="153">
        <f>SUM(B16,B30,B66)</f>
        <v>88</v>
      </c>
      <c r="C78" s="359">
        <f>SUM(C16,C30,C66)</f>
        <v>88</v>
      </c>
      <c r="D78" s="360">
        <f>SUM(D16,D30,D66)</f>
        <v>72</v>
      </c>
      <c r="E78" s="164">
        <f>(D78/B78)</f>
        <v>0.81818181818181823</v>
      </c>
      <c r="F78" s="115"/>
      <c r="G78" s="165">
        <f>SUM(G16,G30,G66)</f>
        <v>63</v>
      </c>
      <c r="H78" s="360">
        <f>SUM(H16,H30,H66)</f>
        <v>63</v>
      </c>
      <c r="I78" s="164">
        <f t="shared" si="0"/>
        <v>0.71590909090909094</v>
      </c>
      <c r="J78" s="115"/>
    </row>
    <row r="79" spans="1:10" ht="16.5" thickBot="1" x14ac:dyDescent="0.3">
      <c r="A79" s="122" t="s">
        <v>58</v>
      </c>
      <c r="B79" s="153">
        <v>100</v>
      </c>
      <c r="C79" s="359">
        <f>(C78*B79)/B78</f>
        <v>100</v>
      </c>
      <c r="D79" s="125">
        <f>(D78*B79)/B78</f>
        <v>81.818181818181813</v>
      </c>
      <c r="E79" s="164">
        <f>(D79/B79)</f>
        <v>0.81818181818181812</v>
      </c>
      <c r="F79" s="115"/>
      <c r="G79" s="167">
        <f>(G78/B78)*100</f>
        <v>71.590909090909093</v>
      </c>
      <c r="H79" s="125">
        <f>(H78*B79)/B78</f>
        <v>71.590909090909093</v>
      </c>
      <c r="I79" s="164">
        <f t="shared" si="0"/>
        <v>0.71590909090909094</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2" t="s">
        <v>74</v>
      </c>
      <c r="B82" s="373"/>
      <c r="C82" s="373"/>
      <c r="D82" s="373"/>
      <c r="E82" s="373"/>
      <c r="H82" s="374" t="s">
        <v>75</v>
      </c>
      <c r="I82" s="375"/>
      <c r="J82" s="375"/>
    </row>
    <row r="86" spans="1:10" ht="15.6" customHeight="1" x14ac:dyDescent="0.25">
      <c r="A86" s="390" t="s">
        <v>1138</v>
      </c>
      <c r="B86" s="393"/>
      <c r="C86" s="393"/>
      <c r="D86" s="393"/>
      <c r="E86" s="393"/>
      <c r="I86" s="377" t="s">
        <v>80</v>
      </c>
      <c r="J86" s="378"/>
    </row>
    <row r="87" spans="1:10" ht="16.899999999999999" x14ac:dyDescent="0.3">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I86:J86"/>
    <mergeCell ref="A86:E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zoomScale="115" zoomScaleNormal="115" workbookViewId="0">
      <selection activeCell="L15" sqref="L15"/>
    </sheetView>
  </sheetViews>
  <sheetFormatPr defaultColWidth="9.140625" defaultRowHeight="15.75" x14ac:dyDescent="0.25"/>
  <cols>
    <col min="1" max="1" width="25.85546875" style="112" customWidth="1"/>
    <col min="2" max="2" width="7.42578125" style="112" customWidth="1"/>
    <col min="3" max="3" width="7.42578125" style="112" hidden="1" customWidth="1"/>
    <col min="4" max="4" width="8" style="129" customWidth="1"/>
    <col min="5" max="5" width="13.140625" style="129" customWidth="1"/>
    <col min="6" max="6" width="24.85546875" style="112" customWidth="1"/>
    <col min="7" max="7" width="9.28515625" style="112" customWidth="1"/>
    <col min="8" max="8" width="8.5703125" style="112" customWidth="1"/>
    <col min="9" max="9" width="13.140625" style="112" customWidth="1"/>
    <col min="10" max="10" width="24.140625" style="162" customWidth="1"/>
    <col min="11" max="16384" width="9.140625" style="112"/>
  </cols>
  <sheetData>
    <row r="6" spans="1:13" ht="18.75" x14ac:dyDescent="0.25">
      <c r="A6" s="382" t="s">
        <v>60</v>
      </c>
      <c r="B6" s="382"/>
      <c r="C6" s="382"/>
      <c r="D6" s="382"/>
      <c r="E6" s="382"/>
      <c r="F6" s="382"/>
      <c r="G6" s="382"/>
      <c r="H6" s="382"/>
      <c r="I6" s="382"/>
      <c r="J6" s="382"/>
    </row>
    <row r="7" spans="1:13" ht="18.75" x14ac:dyDescent="0.25">
      <c r="A7" s="382" t="s">
        <v>61</v>
      </c>
      <c r="B7" s="382"/>
      <c r="C7" s="382"/>
      <c r="D7" s="382"/>
      <c r="E7" s="382"/>
      <c r="F7" s="382"/>
      <c r="G7" s="382"/>
      <c r="H7" s="382"/>
      <c r="I7" s="382"/>
      <c r="J7" s="382"/>
    </row>
    <row r="8" spans="1:13" ht="16.5" x14ac:dyDescent="0.25">
      <c r="A8" s="383" t="s">
        <v>1160</v>
      </c>
      <c r="B8" s="383"/>
      <c r="C8" s="383"/>
      <c r="D8" s="383"/>
      <c r="E8" s="383"/>
      <c r="F8" s="383"/>
      <c r="G8" s="383"/>
      <c r="H8" s="383"/>
      <c r="I8" s="383"/>
      <c r="J8" s="383"/>
    </row>
    <row r="9" spans="1:13" ht="16.5" x14ac:dyDescent="0.25">
      <c r="A9" s="383" t="s">
        <v>85</v>
      </c>
      <c r="B9" s="383"/>
      <c r="C9" s="383"/>
      <c r="D9" s="383"/>
      <c r="E9" s="383"/>
      <c r="F9" s="383"/>
      <c r="G9" s="383"/>
      <c r="H9" s="383"/>
      <c r="I9" s="383"/>
      <c r="J9" s="383"/>
    </row>
    <row r="10" spans="1:13" ht="16.5" x14ac:dyDescent="0.25">
      <c r="A10" s="383" t="s">
        <v>83</v>
      </c>
      <c r="B10" s="383"/>
      <c r="C10" s="383"/>
      <c r="D10" s="383"/>
      <c r="E10" s="383"/>
      <c r="F10" s="383"/>
      <c r="G10" s="383"/>
      <c r="H10" s="383"/>
      <c r="I10" s="383"/>
      <c r="J10" s="383"/>
    </row>
    <row r="11" spans="1:13" ht="20.45" customHeight="1" x14ac:dyDescent="0.25">
      <c r="A11" s="230" t="s">
        <v>82</v>
      </c>
      <c r="B11" s="230"/>
      <c r="C11" s="230"/>
      <c r="D11" s="230"/>
      <c r="E11" s="230"/>
      <c r="F11" s="230"/>
      <c r="G11" s="230"/>
      <c r="H11" s="230"/>
      <c r="I11" s="230"/>
      <c r="J11" s="230"/>
    </row>
    <row r="12" spans="1:13" ht="54" customHeight="1" x14ac:dyDescent="0.25">
      <c r="A12" s="379" t="s">
        <v>86</v>
      </c>
      <c r="B12" s="379"/>
      <c r="C12" s="379"/>
      <c r="D12" s="379"/>
      <c r="E12" s="379"/>
      <c r="F12" s="379"/>
      <c r="G12" s="379"/>
      <c r="H12" s="379"/>
      <c r="I12" s="379"/>
      <c r="J12" s="379"/>
    </row>
    <row r="13" spans="1:13" ht="9.6" customHeight="1" thickBot="1" x14ac:dyDescent="0.5">
      <c r="B13" s="130"/>
      <c r="C13" s="130"/>
      <c r="D13" s="146"/>
      <c r="E13" s="146"/>
      <c r="F13" s="130"/>
      <c r="G13" s="130"/>
      <c r="H13" s="130"/>
      <c r="I13" s="130"/>
      <c r="J13" s="161"/>
    </row>
    <row r="14" spans="1:13" ht="17.45" customHeight="1" thickBot="1" x14ac:dyDescent="0.3">
      <c r="A14" s="384" t="s">
        <v>0</v>
      </c>
      <c r="B14" s="384" t="s">
        <v>1</v>
      </c>
      <c r="C14" s="384" t="s">
        <v>1</v>
      </c>
      <c r="D14" s="386" t="s">
        <v>2</v>
      </c>
      <c r="E14" s="387"/>
      <c r="F14" s="388"/>
      <c r="G14" s="386" t="s">
        <v>3</v>
      </c>
      <c r="H14" s="387"/>
      <c r="I14" s="387"/>
      <c r="J14" s="388"/>
      <c r="M14" s="131"/>
    </row>
    <row r="15" spans="1:13" ht="158.25" thickBot="1" x14ac:dyDescent="0.3">
      <c r="A15" s="385"/>
      <c r="B15" s="385"/>
      <c r="C15" s="385"/>
      <c r="D15" s="147" t="s">
        <v>71</v>
      </c>
      <c r="E15" s="147" t="s">
        <v>76</v>
      </c>
      <c r="F15" s="113" t="s">
        <v>78</v>
      </c>
      <c r="G15" s="113" t="s">
        <v>72</v>
      </c>
      <c r="H15" s="113" t="s">
        <v>73</v>
      </c>
      <c r="I15" s="114" t="s">
        <v>77</v>
      </c>
      <c r="J15" s="113" t="s">
        <v>79</v>
      </c>
      <c r="M15" s="131"/>
    </row>
    <row r="16" spans="1:13" s="129" customFormat="1" ht="32.25" thickBot="1" x14ac:dyDescent="0.3">
      <c r="A16" s="132" t="s">
        <v>4</v>
      </c>
      <c r="B16" s="133">
        <f>SUM(B17,B24,B27)</f>
        <v>20</v>
      </c>
      <c r="C16" s="133">
        <f>SUM(C17,C24,C27)</f>
        <v>20</v>
      </c>
      <c r="D16" s="133">
        <f>SUM(D17,D24,D27)</f>
        <v>20</v>
      </c>
      <c r="E16" s="134">
        <f>(D16/B16)</f>
        <v>1</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2.25" thickBot="1" x14ac:dyDescent="0.3">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thickBot="1" x14ac:dyDescent="0.3">
      <c r="A18" s="116" t="s">
        <v>6</v>
      </c>
      <c r="B18" s="154">
        <v>2</v>
      </c>
      <c r="C18" s="115">
        <v>2</v>
      </c>
      <c r="D18" s="148">
        <v>2</v>
      </c>
      <c r="E18" s="156">
        <f>(D18/B18)</f>
        <v>1</v>
      </c>
      <c r="F18" s="169" t="s">
        <v>780</v>
      </c>
      <c r="G18" s="166">
        <v>2</v>
      </c>
      <c r="H18" s="127">
        <v>2</v>
      </c>
      <c r="I18" s="128">
        <f t="shared" si="0"/>
        <v>1</v>
      </c>
      <c r="J18" s="169" t="s">
        <v>780</v>
      </c>
    </row>
    <row r="19" spans="1:10" ht="36.75" thickBot="1" x14ac:dyDescent="0.3">
      <c r="A19" s="118" t="s">
        <v>7</v>
      </c>
      <c r="B19" s="154">
        <v>2</v>
      </c>
      <c r="C19" s="115">
        <v>2</v>
      </c>
      <c r="D19" s="148">
        <v>2</v>
      </c>
      <c r="E19" s="156">
        <f t="shared" ref="E19:E23" si="1">(D19/B19)</f>
        <v>1</v>
      </c>
      <c r="F19" s="163"/>
      <c r="G19" s="166">
        <v>2</v>
      </c>
      <c r="H19" s="127">
        <v>2</v>
      </c>
      <c r="I19" s="128">
        <f t="shared" si="0"/>
        <v>1</v>
      </c>
      <c r="J19" s="118" t="s">
        <v>517</v>
      </c>
    </row>
    <row r="20" spans="1:10" ht="36.75" thickBot="1" x14ac:dyDescent="0.3">
      <c r="A20" s="118" t="s">
        <v>8</v>
      </c>
      <c r="B20" s="154">
        <v>2</v>
      </c>
      <c r="C20" s="115">
        <v>2</v>
      </c>
      <c r="D20" s="148">
        <v>2</v>
      </c>
      <c r="E20" s="156">
        <f t="shared" si="1"/>
        <v>1</v>
      </c>
      <c r="F20" s="163"/>
      <c r="G20" s="166">
        <v>2</v>
      </c>
      <c r="H20" s="127">
        <v>2</v>
      </c>
      <c r="I20" s="128">
        <f t="shared" si="0"/>
        <v>1</v>
      </c>
      <c r="J20" s="118" t="s">
        <v>517</v>
      </c>
    </row>
    <row r="21" spans="1:10" ht="60.75" thickBot="1" x14ac:dyDescent="0.3">
      <c r="A21" s="118" t="s">
        <v>9</v>
      </c>
      <c r="B21" s="154">
        <v>2</v>
      </c>
      <c r="C21" s="115">
        <v>2</v>
      </c>
      <c r="D21" s="148">
        <v>2</v>
      </c>
      <c r="E21" s="156">
        <f t="shared" si="1"/>
        <v>1</v>
      </c>
      <c r="F21" s="163"/>
      <c r="G21" s="166">
        <v>2</v>
      </c>
      <c r="H21" s="127">
        <v>2</v>
      </c>
      <c r="I21" s="128">
        <f t="shared" si="0"/>
        <v>1</v>
      </c>
      <c r="J21" s="118" t="s">
        <v>518</v>
      </c>
    </row>
    <row r="22" spans="1:10" ht="36.75" thickBot="1" x14ac:dyDescent="0.3">
      <c r="A22" s="118" t="s">
        <v>10</v>
      </c>
      <c r="B22" s="154">
        <v>2</v>
      </c>
      <c r="C22" s="115">
        <v>2</v>
      </c>
      <c r="D22" s="148">
        <v>2</v>
      </c>
      <c r="E22" s="156">
        <f t="shared" si="1"/>
        <v>1</v>
      </c>
      <c r="F22" s="163"/>
      <c r="G22" s="166">
        <v>2</v>
      </c>
      <c r="H22" s="127">
        <v>2</v>
      </c>
      <c r="I22" s="128">
        <f t="shared" si="0"/>
        <v>1</v>
      </c>
      <c r="J22" s="118" t="s">
        <v>519</v>
      </c>
    </row>
    <row r="23" spans="1:10" ht="48.75" thickBot="1" x14ac:dyDescent="0.3">
      <c r="A23" s="118" t="s">
        <v>11</v>
      </c>
      <c r="B23" s="154">
        <v>2</v>
      </c>
      <c r="C23" s="115">
        <v>2</v>
      </c>
      <c r="D23" s="148">
        <v>2</v>
      </c>
      <c r="E23" s="156">
        <f t="shared" si="1"/>
        <v>1</v>
      </c>
      <c r="F23" s="163"/>
      <c r="G23" s="166">
        <v>0</v>
      </c>
      <c r="H23" s="127">
        <v>0</v>
      </c>
      <c r="I23" s="128">
        <f t="shared" si="0"/>
        <v>0</v>
      </c>
      <c r="J23" s="227" t="s">
        <v>851</v>
      </c>
    </row>
    <row r="24" spans="1:10" s="129" customFormat="1" ht="32.25" thickBot="1" x14ac:dyDescent="0.3">
      <c r="A24" s="135" t="s">
        <v>12</v>
      </c>
      <c r="B24" s="136">
        <f>SUM(B25:B26)</f>
        <v>4</v>
      </c>
      <c r="C24" s="136">
        <f>SUM(C25:C26)</f>
        <v>4</v>
      </c>
      <c r="D24" s="136">
        <f>SUM(D25:D26)</f>
        <v>4</v>
      </c>
      <c r="E24" s="137">
        <f>(D24/B24)</f>
        <v>1</v>
      </c>
      <c r="F24" s="136" t="str">
        <f>IF(E24&gt;=0.5,"Đạt","Không đạt")</f>
        <v>Đạt</v>
      </c>
      <c r="G24" s="136">
        <f>SUM(G25:G26)</f>
        <v>0</v>
      </c>
      <c r="H24" s="136">
        <f>SUM(H25:H26)</f>
        <v>0</v>
      </c>
      <c r="I24" s="138">
        <f>(H24/B24)</f>
        <v>0</v>
      </c>
      <c r="J24" s="157" t="str">
        <f>IF(I24&gt;=0.5,"Đạt","Không đạt")</f>
        <v>Không đạt</v>
      </c>
    </row>
    <row r="25" spans="1:10" ht="264.75" thickBot="1" x14ac:dyDescent="0.3">
      <c r="A25" s="118" t="s">
        <v>70</v>
      </c>
      <c r="B25" s="155">
        <v>2</v>
      </c>
      <c r="C25" s="119">
        <v>2</v>
      </c>
      <c r="D25" s="148">
        <v>2</v>
      </c>
      <c r="E25" s="156">
        <f t="shared" ref="E25:E26" si="2">(D25/B25)</f>
        <v>1</v>
      </c>
      <c r="F25" s="49"/>
      <c r="G25" s="166">
        <v>0</v>
      </c>
      <c r="H25" s="127">
        <v>0</v>
      </c>
      <c r="I25" s="128">
        <f t="shared" si="0"/>
        <v>0</v>
      </c>
      <c r="J25" s="179" t="s">
        <v>1006</v>
      </c>
    </row>
    <row r="26" spans="1:10" ht="64.5" thickBot="1" x14ac:dyDescent="0.3">
      <c r="A26" s="116" t="s">
        <v>13</v>
      </c>
      <c r="B26" s="154">
        <v>2</v>
      </c>
      <c r="C26" s="115">
        <v>2</v>
      </c>
      <c r="D26" s="148">
        <v>2</v>
      </c>
      <c r="E26" s="156">
        <f t="shared" si="2"/>
        <v>1</v>
      </c>
      <c r="F26" s="163"/>
      <c r="G26" s="166">
        <v>0</v>
      </c>
      <c r="H26" s="127">
        <v>0</v>
      </c>
      <c r="I26" s="128">
        <f t="shared" si="0"/>
        <v>0</v>
      </c>
      <c r="J26" s="179" t="s">
        <v>1006</v>
      </c>
    </row>
    <row r="27" spans="1:10" s="129" customFormat="1" ht="32.25" thickBot="1" x14ac:dyDescent="0.3">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75" thickBot="1" x14ac:dyDescent="0.3">
      <c r="A28" s="118" t="s">
        <v>15</v>
      </c>
      <c r="B28" s="154">
        <v>2</v>
      </c>
      <c r="C28" s="115">
        <v>2</v>
      </c>
      <c r="D28" s="148">
        <v>2</v>
      </c>
      <c r="E28" s="156">
        <f t="shared" ref="E28:E29" si="3">(D28/B28)</f>
        <v>1</v>
      </c>
      <c r="F28" s="118" t="s">
        <v>731</v>
      </c>
      <c r="G28" s="166">
        <v>2</v>
      </c>
      <c r="H28" s="127">
        <v>2</v>
      </c>
      <c r="I28" s="128">
        <f t="shared" si="0"/>
        <v>1</v>
      </c>
      <c r="J28" s="118" t="s">
        <v>731</v>
      </c>
    </row>
    <row r="29" spans="1:10" ht="40.5" thickBot="1" x14ac:dyDescent="0.3">
      <c r="A29" s="116" t="s">
        <v>16</v>
      </c>
      <c r="B29" s="154">
        <v>2</v>
      </c>
      <c r="C29" s="115">
        <v>2</v>
      </c>
      <c r="D29" s="148">
        <v>2</v>
      </c>
      <c r="E29" s="156">
        <f t="shared" si="3"/>
        <v>1</v>
      </c>
      <c r="F29" s="163"/>
      <c r="G29" s="166">
        <v>0</v>
      </c>
      <c r="H29" s="127">
        <v>0</v>
      </c>
      <c r="I29" s="128">
        <f t="shared" si="0"/>
        <v>0</v>
      </c>
      <c r="J29" s="227" t="s">
        <v>781</v>
      </c>
    </row>
    <row r="30" spans="1:10" s="129" customFormat="1" ht="32.25" thickBot="1" x14ac:dyDescent="0.3">
      <c r="A30" s="132" t="s">
        <v>17</v>
      </c>
      <c r="B30" s="133">
        <f>SUM(B31,B34,B41,B46,B49,B52,B55,B60,B63)</f>
        <v>52</v>
      </c>
      <c r="C30" s="133">
        <f>SUM(C31,C34,C41,C46,C49,C52,C55,C60,C63)</f>
        <v>52</v>
      </c>
      <c r="D30" s="133">
        <f>SUM(D31,D34,D41,D46,D49,D52,D55,D60,D63)</f>
        <v>47</v>
      </c>
      <c r="E30" s="134">
        <f>(D30/B30)</f>
        <v>0.90384615384615385</v>
      </c>
      <c r="F30" s="152" t="str">
        <f>IF(E30&gt;=0.5,"Đạt","Không đạt")</f>
        <v>Đạt</v>
      </c>
      <c r="G30" s="133">
        <f>SUM(G31,G34,G41,G46,G49,G52,G55,G60,G63)</f>
        <v>30</v>
      </c>
      <c r="H30" s="133">
        <f>SUM(H31,H34,H41,H46,H49,H52,H55,H60,H63)</f>
        <v>30</v>
      </c>
      <c r="I30" s="134">
        <f t="shared" si="0"/>
        <v>0.57692307692307687</v>
      </c>
      <c r="J30" s="159" t="str">
        <f>IF(I30&gt;=0.5,"Đạt","Không đạt")</f>
        <v>Đạt</v>
      </c>
    </row>
    <row r="31" spans="1:10" s="129" customFormat="1" ht="48" thickBot="1" x14ac:dyDescent="0.3">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75" thickBot="1" x14ac:dyDescent="0.3">
      <c r="A32" s="118" t="s">
        <v>19</v>
      </c>
      <c r="B32" s="154">
        <v>2</v>
      </c>
      <c r="C32" s="115">
        <v>2</v>
      </c>
      <c r="D32" s="148">
        <v>2</v>
      </c>
      <c r="E32" s="156">
        <f t="shared" ref="E32:E33" si="4">(D32/B32)</f>
        <v>1</v>
      </c>
      <c r="F32" s="118" t="s">
        <v>782</v>
      </c>
      <c r="G32" s="166">
        <v>2</v>
      </c>
      <c r="H32" s="127">
        <v>2</v>
      </c>
      <c r="I32" s="128">
        <f t="shared" si="0"/>
        <v>1</v>
      </c>
      <c r="J32" s="118" t="s">
        <v>782</v>
      </c>
    </row>
    <row r="33" spans="1:10" ht="24.75" thickBot="1" x14ac:dyDescent="0.3">
      <c r="A33" s="118" t="s">
        <v>20</v>
      </c>
      <c r="B33" s="154">
        <v>2</v>
      </c>
      <c r="C33" s="115">
        <v>2</v>
      </c>
      <c r="D33" s="148">
        <v>2</v>
      </c>
      <c r="E33" s="156">
        <f t="shared" si="4"/>
        <v>1</v>
      </c>
      <c r="F33" s="115"/>
      <c r="G33" s="166">
        <v>2</v>
      </c>
      <c r="H33" s="127">
        <v>2</v>
      </c>
      <c r="I33" s="128">
        <f t="shared" si="0"/>
        <v>1</v>
      </c>
      <c r="J33" s="118" t="s">
        <v>1007</v>
      </c>
    </row>
    <row r="34" spans="1:10" s="129" customFormat="1" ht="32.25" thickBot="1" x14ac:dyDescent="0.3">
      <c r="A34" s="135" t="s">
        <v>21</v>
      </c>
      <c r="B34" s="136">
        <f>SUM(B35:B40)</f>
        <v>12</v>
      </c>
      <c r="C34" s="136">
        <f>SUM(C35:C40)</f>
        <v>12</v>
      </c>
      <c r="D34" s="136">
        <f>SUM(D35:D40)</f>
        <v>11</v>
      </c>
      <c r="E34" s="137">
        <f>(D34/B34)</f>
        <v>0.91666666666666663</v>
      </c>
      <c r="F34" s="136" t="str">
        <f>IF(E34&gt;=0.5,"Đạt","Không đạt")</f>
        <v>Đạt</v>
      </c>
      <c r="G34" s="136">
        <f>SUM(G35:G40)</f>
        <v>8</v>
      </c>
      <c r="H34" s="136">
        <f>SUM(H35:H40)</f>
        <v>8</v>
      </c>
      <c r="I34" s="138">
        <f t="shared" si="0"/>
        <v>0.66666666666666663</v>
      </c>
      <c r="J34" s="160" t="str">
        <f>IF(I34&gt;=0.5,"Đạt","Không đạt")</f>
        <v>Đạt</v>
      </c>
    </row>
    <row r="35" spans="1:10" ht="51.75" thickBot="1" x14ac:dyDescent="0.3">
      <c r="A35" s="120" t="s">
        <v>22</v>
      </c>
      <c r="B35" s="154">
        <v>2</v>
      </c>
      <c r="C35" s="115">
        <v>2</v>
      </c>
      <c r="D35" s="148">
        <v>2</v>
      </c>
      <c r="E35" s="156">
        <f t="shared" ref="E35:E40" si="5">(D35/B35)</f>
        <v>1</v>
      </c>
      <c r="F35" s="163"/>
      <c r="G35" s="166">
        <v>2</v>
      </c>
      <c r="H35" s="127">
        <v>2</v>
      </c>
      <c r="I35" s="128">
        <f t="shared" si="0"/>
        <v>1</v>
      </c>
      <c r="J35" s="118" t="s">
        <v>94</v>
      </c>
    </row>
    <row r="36" spans="1:10" ht="36.75" thickBot="1" x14ac:dyDescent="0.3">
      <c r="A36" s="118" t="s">
        <v>23</v>
      </c>
      <c r="B36" s="154">
        <v>2</v>
      </c>
      <c r="C36" s="115">
        <v>2</v>
      </c>
      <c r="D36" s="148">
        <v>2</v>
      </c>
      <c r="E36" s="156">
        <f t="shared" si="5"/>
        <v>1</v>
      </c>
      <c r="F36" s="163"/>
      <c r="G36" s="166">
        <v>2</v>
      </c>
      <c r="H36" s="127">
        <v>2</v>
      </c>
      <c r="I36" s="128">
        <f t="shared" si="0"/>
        <v>1</v>
      </c>
      <c r="J36" s="118" t="s">
        <v>95</v>
      </c>
    </row>
    <row r="37" spans="1:10" ht="48.75" thickBot="1" x14ac:dyDescent="0.3">
      <c r="A37" s="118" t="s">
        <v>24</v>
      </c>
      <c r="B37" s="154">
        <v>2</v>
      </c>
      <c r="C37" s="115">
        <v>2</v>
      </c>
      <c r="D37" s="148">
        <v>2</v>
      </c>
      <c r="E37" s="156">
        <f t="shared" si="5"/>
        <v>1</v>
      </c>
      <c r="F37" s="163"/>
      <c r="G37" s="166">
        <v>2</v>
      </c>
      <c r="H37" s="127">
        <v>2</v>
      </c>
      <c r="I37" s="128">
        <f t="shared" si="0"/>
        <v>1</v>
      </c>
      <c r="J37" s="118" t="s">
        <v>152</v>
      </c>
    </row>
    <row r="38" spans="1:10" ht="36.75" thickBot="1" x14ac:dyDescent="0.3">
      <c r="A38" s="118" t="s">
        <v>25</v>
      </c>
      <c r="B38" s="154">
        <v>2</v>
      </c>
      <c r="C38" s="115">
        <v>2</v>
      </c>
      <c r="D38" s="148">
        <v>2</v>
      </c>
      <c r="E38" s="156">
        <f t="shared" si="5"/>
        <v>1</v>
      </c>
      <c r="F38" s="163"/>
      <c r="G38" s="166">
        <v>2</v>
      </c>
      <c r="H38" s="127">
        <v>2</v>
      </c>
      <c r="I38" s="128">
        <f t="shared" si="0"/>
        <v>1</v>
      </c>
      <c r="J38" s="118" t="s">
        <v>469</v>
      </c>
    </row>
    <row r="39" spans="1:10" ht="24.75" thickBot="1" x14ac:dyDescent="0.3">
      <c r="A39" s="118" t="s">
        <v>26</v>
      </c>
      <c r="B39" s="154">
        <v>2</v>
      </c>
      <c r="C39" s="115">
        <v>2</v>
      </c>
      <c r="D39" s="148">
        <v>2</v>
      </c>
      <c r="E39" s="156">
        <f t="shared" si="5"/>
        <v>1</v>
      </c>
      <c r="F39" s="163"/>
      <c r="G39" s="166">
        <v>0</v>
      </c>
      <c r="H39" s="127">
        <v>0</v>
      </c>
      <c r="I39" s="128">
        <f t="shared" si="0"/>
        <v>0</v>
      </c>
      <c r="J39" s="227" t="s">
        <v>992</v>
      </c>
    </row>
    <row r="40" spans="1:10" ht="60.75" thickBot="1" x14ac:dyDescent="0.3">
      <c r="A40" s="118" t="s">
        <v>27</v>
      </c>
      <c r="B40" s="154">
        <v>2</v>
      </c>
      <c r="C40" s="115">
        <v>2</v>
      </c>
      <c r="D40" s="148">
        <v>1</v>
      </c>
      <c r="E40" s="156">
        <f t="shared" si="5"/>
        <v>0.5</v>
      </c>
      <c r="F40" s="163"/>
      <c r="G40" s="166">
        <v>0</v>
      </c>
      <c r="H40" s="127">
        <v>0</v>
      </c>
      <c r="I40" s="128">
        <f t="shared" si="0"/>
        <v>0</v>
      </c>
      <c r="J40" s="306" t="s">
        <v>783</v>
      </c>
    </row>
    <row r="41" spans="1:10" s="129" customFormat="1" ht="32.25" thickBot="1" x14ac:dyDescent="0.3">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75" thickBot="1" x14ac:dyDescent="0.3">
      <c r="A42" s="118" t="s">
        <v>29</v>
      </c>
      <c r="B42" s="154">
        <v>2</v>
      </c>
      <c r="C42" s="115">
        <v>2</v>
      </c>
      <c r="D42" s="148">
        <v>2</v>
      </c>
      <c r="E42" s="156">
        <f t="shared" ref="E42:E45" si="6">(D42/B42)</f>
        <v>1</v>
      </c>
      <c r="F42" s="163"/>
      <c r="G42" s="166">
        <v>2</v>
      </c>
      <c r="H42" s="127">
        <v>2</v>
      </c>
      <c r="I42" s="128">
        <f t="shared" si="0"/>
        <v>1</v>
      </c>
      <c r="J42" s="118" t="s">
        <v>512</v>
      </c>
    </row>
    <row r="43" spans="1:10" ht="36.75" thickBot="1" x14ac:dyDescent="0.3">
      <c r="A43" s="118" t="s">
        <v>30</v>
      </c>
      <c r="B43" s="154">
        <v>2</v>
      </c>
      <c r="C43" s="115">
        <v>2</v>
      </c>
      <c r="D43" s="148">
        <v>2</v>
      </c>
      <c r="E43" s="156">
        <f t="shared" si="6"/>
        <v>1</v>
      </c>
      <c r="F43" s="163"/>
      <c r="G43" s="166">
        <v>2</v>
      </c>
      <c r="H43" s="127">
        <v>2</v>
      </c>
      <c r="I43" s="128">
        <f t="shared" si="0"/>
        <v>1</v>
      </c>
      <c r="J43" s="118" t="s">
        <v>525</v>
      </c>
    </row>
    <row r="44" spans="1:10" ht="48.75" thickBot="1" x14ac:dyDescent="0.3">
      <c r="A44" s="118" t="s">
        <v>31</v>
      </c>
      <c r="B44" s="154">
        <v>2</v>
      </c>
      <c r="C44" s="115">
        <v>2</v>
      </c>
      <c r="D44" s="148">
        <v>2</v>
      </c>
      <c r="E44" s="156">
        <f t="shared" si="6"/>
        <v>1</v>
      </c>
      <c r="F44" s="163"/>
      <c r="G44" s="166">
        <v>1</v>
      </c>
      <c r="H44" s="127">
        <v>1</v>
      </c>
      <c r="I44" s="128">
        <f t="shared" si="0"/>
        <v>0.5</v>
      </c>
      <c r="J44" s="118" t="s">
        <v>102</v>
      </c>
    </row>
    <row r="45" spans="1:10" ht="48.75" thickBot="1" x14ac:dyDescent="0.3">
      <c r="A45" s="118" t="s">
        <v>32</v>
      </c>
      <c r="B45" s="154">
        <v>2</v>
      </c>
      <c r="C45" s="115">
        <v>2</v>
      </c>
      <c r="D45" s="148">
        <v>2</v>
      </c>
      <c r="E45" s="156">
        <f t="shared" si="6"/>
        <v>1</v>
      </c>
      <c r="F45" s="163"/>
      <c r="G45" s="166">
        <v>2</v>
      </c>
      <c r="H45" s="127">
        <v>2</v>
      </c>
      <c r="I45" s="128">
        <f t="shared" si="0"/>
        <v>1</v>
      </c>
      <c r="J45" s="118" t="s">
        <v>102</v>
      </c>
    </row>
    <row r="46" spans="1:10" s="129" customFormat="1" ht="48" thickBot="1" x14ac:dyDescent="0.3">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75" thickBot="1" x14ac:dyDescent="0.3">
      <c r="A47" s="118" t="s">
        <v>33</v>
      </c>
      <c r="B47" s="154">
        <v>2</v>
      </c>
      <c r="C47" s="115">
        <v>2</v>
      </c>
      <c r="D47" s="148">
        <v>2</v>
      </c>
      <c r="E47" s="156">
        <f t="shared" ref="E47:E48" si="7">(D47/B47)</f>
        <v>1</v>
      </c>
      <c r="F47" s="163"/>
      <c r="G47" s="166">
        <v>2</v>
      </c>
      <c r="H47" s="127">
        <v>2</v>
      </c>
      <c r="I47" s="128">
        <f t="shared" si="0"/>
        <v>1</v>
      </c>
      <c r="J47" s="179" t="s">
        <v>513</v>
      </c>
    </row>
    <row r="48" spans="1:10" ht="60.75" thickBot="1" x14ac:dyDescent="0.3">
      <c r="A48" s="118" t="s">
        <v>34</v>
      </c>
      <c r="B48" s="154">
        <v>2</v>
      </c>
      <c r="C48" s="115">
        <v>2</v>
      </c>
      <c r="D48" s="148">
        <v>2</v>
      </c>
      <c r="E48" s="156">
        <f t="shared" si="7"/>
        <v>1</v>
      </c>
      <c r="F48" s="163"/>
      <c r="G48" s="166">
        <v>2</v>
      </c>
      <c r="H48" s="127">
        <v>2</v>
      </c>
      <c r="I48" s="128">
        <f t="shared" si="0"/>
        <v>1</v>
      </c>
      <c r="J48" s="179" t="s">
        <v>513</v>
      </c>
    </row>
    <row r="49" spans="1:10" s="129" customFormat="1" ht="32.25" thickBot="1" x14ac:dyDescent="0.3">
      <c r="A49" s="135" t="s">
        <v>65</v>
      </c>
      <c r="B49" s="136">
        <f>SUM(B50:B51)</f>
        <v>4</v>
      </c>
      <c r="C49" s="136">
        <f>SUM(C50:C51)</f>
        <v>4</v>
      </c>
      <c r="D49" s="136">
        <f>SUM(D50:D51)</f>
        <v>4</v>
      </c>
      <c r="E49" s="137">
        <f>(D49/B49)</f>
        <v>1</v>
      </c>
      <c r="F49" s="136" t="str">
        <f>IF(E49&gt;=0.5,"Đạt","Không đạt")</f>
        <v>Đạt</v>
      </c>
      <c r="G49" s="136">
        <f>SUM(G50:G51)</f>
        <v>0</v>
      </c>
      <c r="H49" s="136">
        <f>SUM(H50:H51)</f>
        <v>0</v>
      </c>
      <c r="I49" s="138">
        <f t="shared" si="0"/>
        <v>0</v>
      </c>
      <c r="J49" s="160" t="str">
        <f>IF(I49&gt;=0.5,"Đạt","Không đạt")</f>
        <v>Không đạt</v>
      </c>
    </row>
    <row r="50" spans="1:10" ht="36.75" thickBot="1" x14ac:dyDescent="0.3">
      <c r="A50" s="118" t="s">
        <v>35</v>
      </c>
      <c r="B50" s="154">
        <v>2</v>
      </c>
      <c r="C50" s="115">
        <v>2</v>
      </c>
      <c r="D50" s="148">
        <v>2</v>
      </c>
      <c r="E50" s="156">
        <f t="shared" ref="E50:E51" si="8">(D50/B50)</f>
        <v>1</v>
      </c>
      <c r="F50" s="163"/>
      <c r="G50" s="166">
        <v>0</v>
      </c>
      <c r="H50" s="127">
        <v>0</v>
      </c>
      <c r="I50" s="128">
        <f t="shared" si="0"/>
        <v>0</v>
      </c>
      <c r="J50" s="118" t="s">
        <v>1008</v>
      </c>
    </row>
    <row r="51" spans="1:10" ht="28.5" thickBot="1" x14ac:dyDescent="0.3">
      <c r="A51" s="116" t="s">
        <v>36</v>
      </c>
      <c r="B51" s="154">
        <v>2</v>
      </c>
      <c r="C51" s="115">
        <v>2</v>
      </c>
      <c r="D51" s="148">
        <v>2</v>
      </c>
      <c r="E51" s="156">
        <f t="shared" si="8"/>
        <v>1</v>
      </c>
      <c r="F51" s="163"/>
      <c r="G51" s="166">
        <v>0</v>
      </c>
      <c r="H51" s="127">
        <v>0</v>
      </c>
      <c r="I51" s="128">
        <f t="shared" si="0"/>
        <v>0</v>
      </c>
      <c r="J51" s="118" t="s">
        <v>1008</v>
      </c>
    </row>
    <row r="52" spans="1:10" s="129" customFormat="1" ht="48" thickBot="1" x14ac:dyDescent="0.3">
      <c r="A52" s="135" t="s">
        <v>67</v>
      </c>
      <c r="B52" s="136">
        <f>SUM(B53:B54)</f>
        <v>4</v>
      </c>
      <c r="C52" s="136">
        <f>SUM(C53:C54)</f>
        <v>4</v>
      </c>
      <c r="D52" s="136">
        <f>SUM(D53:D54)</f>
        <v>3</v>
      </c>
      <c r="E52" s="137">
        <f>(D52/B52)</f>
        <v>0.75</v>
      </c>
      <c r="F52" s="136" t="str">
        <f>IF(E52&gt;=0.5,"Đạt","Không đạt")</f>
        <v>Đạt</v>
      </c>
      <c r="G52" s="136">
        <f>SUM(G53:G54)</f>
        <v>0</v>
      </c>
      <c r="H52" s="136">
        <f>SUM(H53:H54)</f>
        <v>0</v>
      </c>
      <c r="I52" s="138">
        <f t="shared" si="0"/>
        <v>0</v>
      </c>
      <c r="J52" s="160" t="str">
        <f>IF(I52&gt;=0.5,"Đạt","Không đạt")</f>
        <v>Không đạt</v>
      </c>
    </row>
    <row r="53" spans="1:10" ht="48.75" thickBot="1" x14ac:dyDescent="0.3">
      <c r="A53" s="118" t="s">
        <v>37</v>
      </c>
      <c r="B53" s="154">
        <v>2</v>
      </c>
      <c r="C53" s="115">
        <v>2</v>
      </c>
      <c r="D53" s="148">
        <v>2</v>
      </c>
      <c r="E53" s="156">
        <f t="shared" ref="E53:E54" si="9">(D53/B53)</f>
        <v>1</v>
      </c>
      <c r="F53" s="163"/>
      <c r="G53" s="166">
        <v>0</v>
      </c>
      <c r="H53" s="127">
        <v>0</v>
      </c>
      <c r="I53" s="128">
        <f t="shared" si="0"/>
        <v>0</v>
      </c>
      <c r="J53" s="227" t="s">
        <v>527</v>
      </c>
    </row>
    <row r="54" spans="1:10" ht="60.75" thickBot="1" x14ac:dyDescent="0.3">
      <c r="A54" s="118" t="s">
        <v>38</v>
      </c>
      <c r="B54" s="154">
        <v>2</v>
      </c>
      <c r="C54" s="115">
        <v>2</v>
      </c>
      <c r="D54" s="148">
        <v>1</v>
      </c>
      <c r="E54" s="156">
        <f t="shared" si="9"/>
        <v>0.5</v>
      </c>
      <c r="F54" s="163"/>
      <c r="G54" s="166">
        <v>0</v>
      </c>
      <c r="H54" s="127">
        <v>0</v>
      </c>
      <c r="I54" s="128">
        <f t="shared" si="0"/>
        <v>0</v>
      </c>
      <c r="J54" s="227" t="s">
        <v>528</v>
      </c>
    </row>
    <row r="55" spans="1:10" s="129" customFormat="1" ht="48" thickBot="1" x14ac:dyDescent="0.3">
      <c r="A55" s="139" t="s">
        <v>68</v>
      </c>
      <c r="B55" s="136">
        <f>SUM(B56:B59)</f>
        <v>8</v>
      </c>
      <c r="C55" s="136">
        <f>SUM(C56:C59)</f>
        <v>8</v>
      </c>
      <c r="D55" s="136">
        <f>SUM(D56:D59)</f>
        <v>8</v>
      </c>
      <c r="E55" s="137">
        <f>(D55/B55)</f>
        <v>1</v>
      </c>
      <c r="F55" s="136" t="str">
        <f>IF(E55&gt;=0.5,"Đạt","Không đạt")</f>
        <v>Đạt</v>
      </c>
      <c r="G55" s="136">
        <f>SUM(G56:G59)</f>
        <v>5</v>
      </c>
      <c r="H55" s="136">
        <f>SUM(H56:H59)</f>
        <v>5</v>
      </c>
      <c r="I55" s="138">
        <f t="shared" si="0"/>
        <v>0.625</v>
      </c>
      <c r="J55" s="160" t="str">
        <f>IF(I55&gt;=0.5,"Đạt","Không đạt")</f>
        <v>Đạt</v>
      </c>
    </row>
    <row r="56" spans="1:10" ht="36.75" thickBot="1" x14ac:dyDescent="0.3">
      <c r="A56" s="118" t="s">
        <v>39</v>
      </c>
      <c r="B56" s="154">
        <v>2</v>
      </c>
      <c r="C56" s="115">
        <v>2</v>
      </c>
      <c r="D56" s="148">
        <v>2</v>
      </c>
      <c r="E56" s="156">
        <f t="shared" ref="E56:E59" si="10">(D56/B56)</f>
        <v>1</v>
      </c>
      <c r="F56" s="163"/>
      <c r="G56" s="166">
        <v>1</v>
      </c>
      <c r="H56" s="127">
        <v>1</v>
      </c>
      <c r="I56" s="128">
        <f t="shared" si="0"/>
        <v>0.5</v>
      </c>
      <c r="J56" s="169" t="s">
        <v>1009</v>
      </c>
    </row>
    <row r="57" spans="1:10" ht="60.75" thickBot="1" x14ac:dyDescent="0.3">
      <c r="A57" s="118" t="s">
        <v>40</v>
      </c>
      <c r="B57" s="154">
        <v>2</v>
      </c>
      <c r="C57" s="115">
        <v>2</v>
      </c>
      <c r="D57" s="148">
        <v>2</v>
      </c>
      <c r="E57" s="156">
        <f t="shared" si="10"/>
        <v>1</v>
      </c>
      <c r="F57" s="163"/>
      <c r="G57" s="166">
        <v>2</v>
      </c>
      <c r="H57" s="127">
        <v>2</v>
      </c>
      <c r="I57" s="128">
        <f t="shared" si="0"/>
        <v>1</v>
      </c>
      <c r="J57" s="118" t="s">
        <v>1154</v>
      </c>
    </row>
    <row r="58" spans="1:10" ht="36.75" thickBot="1" x14ac:dyDescent="0.3">
      <c r="A58" s="118" t="s">
        <v>41</v>
      </c>
      <c r="B58" s="154">
        <v>2</v>
      </c>
      <c r="C58" s="115">
        <v>2</v>
      </c>
      <c r="D58" s="148">
        <v>2</v>
      </c>
      <c r="E58" s="156">
        <f t="shared" si="10"/>
        <v>1</v>
      </c>
      <c r="F58" s="163"/>
      <c r="G58" s="166">
        <v>2</v>
      </c>
      <c r="H58" s="127">
        <v>2</v>
      </c>
      <c r="I58" s="128">
        <f t="shared" si="0"/>
        <v>1</v>
      </c>
      <c r="J58" s="118" t="s">
        <v>1154</v>
      </c>
    </row>
    <row r="59" spans="1:10" ht="48.75" thickBot="1" x14ac:dyDescent="0.3">
      <c r="A59" s="118" t="s">
        <v>42</v>
      </c>
      <c r="B59" s="154">
        <v>2</v>
      </c>
      <c r="C59" s="115">
        <v>2</v>
      </c>
      <c r="D59" s="148">
        <v>2</v>
      </c>
      <c r="E59" s="156">
        <f t="shared" si="10"/>
        <v>1</v>
      </c>
      <c r="F59" s="163"/>
      <c r="G59" s="166">
        <v>0</v>
      </c>
      <c r="H59" s="127">
        <v>0</v>
      </c>
      <c r="I59" s="128">
        <f t="shared" si="0"/>
        <v>0</v>
      </c>
      <c r="J59" s="118" t="s">
        <v>1010</v>
      </c>
    </row>
    <row r="60" spans="1:10" s="129" customFormat="1" ht="57.75" customHeight="1" thickBot="1" x14ac:dyDescent="0.3">
      <c r="A60" s="135" t="s">
        <v>69</v>
      </c>
      <c r="B60" s="136">
        <f>SUM(B61:B62)</f>
        <v>4</v>
      </c>
      <c r="C60" s="136">
        <f>SUM(C61:C62)</f>
        <v>4</v>
      </c>
      <c r="D60" s="136">
        <f>SUM(D61:D62)</f>
        <v>3</v>
      </c>
      <c r="E60" s="137">
        <f>(D60/B60)</f>
        <v>0.75</v>
      </c>
      <c r="F60" s="136" t="str">
        <f>IF(E60&gt;=0.5,"Đạt","Không đạt")</f>
        <v>Đạt</v>
      </c>
      <c r="G60" s="136">
        <f>SUM(G61:G62)</f>
        <v>2</v>
      </c>
      <c r="H60" s="136">
        <f>SUM(H61:H62)</f>
        <v>2</v>
      </c>
      <c r="I60" s="138">
        <f t="shared" si="0"/>
        <v>0.5</v>
      </c>
      <c r="J60" s="136" t="str">
        <f>IF(I60&gt;=0.5,"Đạt","Không đạt")</f>
        <v>Đạt</v>
      </c>
    </row>
    <row r="61" spans="1:10" ht="48.75" thickBot="1" x14ac:dyDescent="0.3">
      <c r="A61" s="118" t="s">
        <v>43</v>
      </c>
      <c r="B61" s="154">
        <v>2</v>
      </c>
      <c r="C61" s="126">
        <v>2</v>
      </c>
      <c r="D61" s="148">
        <v>1</v>
      </c>
      <c r="E61" s="156">
        <f t="shared" ref="E61:E62" si="11">(D61/B61)</f>
        <v>0.5</v>
      </c>
      <c r="F61" s="163"/>
      <c r="G61" s="166">
        <v>2</v>
      </c>
      <c r="H61" s="127">
        <v>2</v>
      </c>
      <c r="I61" s="128">
        <f t="shared" si="0"/>
        <v>1</v>
      </c>
      <c r="J61" s="118" t="s">
        <v>112</v>
      </c>
    </row>
    <row r="62" spans="1:10" ht="36.75" thickBot="1" x14ac:dyDescent="0.3">
      <c r="A62" s="118" t="s">
        <v>44</v>
      </c>
      <c r="B62" s="154">
        <v>2</v>
      </c>
      <c r="C62" s="126">
        <v>2</v>
      </c>
      <c r="D62" s="148">
        <v>2</v>
      </c>
      <c r="E62" s="156">
        <f t="shared" si="11"/>
        <v>1</v>
      </c>
      <c r="F62" s="163"/>
      <c r="G62" s="166">
        <v>0</v>
      </c>
      <c r="H62" s="127">
        <v>0</v>
      </c>
      <c r="I62" s="128">
        <f t="shared" si="0"/>
        <v>0</v>
      </c>
      <c r="J62" s="118" t="s">
        <v>787</v>
      </c>
    </row>
    <row r="63" spans="1:10" s="129" customFormat="1" ht="32.25" thickBot="1" x14ac:dyDescent="0.3">
      <c r="A63" s="140" t="s">
        <v>64</v>
      </c>
      <c r="B63" s="136">
        <f>SUM(B64:B65)</f>
        <v>4</v>
      </c>
      <c r="C63" s="136">
        <f>SUM(C64:C65)</f>
        <v>4</v>
      </c>
      <c r="D63" s="136">
        <f>SUM(D64:D65)</f>
        <v>2</v>
      </c>
      <c r="E63" s="137">
        <f>(D63/B63)</f>
        <v>0.5</v>
      </c>
      <c r="F63" s="136" t="str">
        <f>IF(E63&gt;=0.5,"Đạt","Không đạt")</f>
        <v>Đạt</v>
      </c>
      <c r="G63" s="136">
        <f>SUM(G64:G65)</f>
        <v>0</v>
      </c>
      <c r="H63" s="136">
        <f>SUM(H64:H65)</f>
        <v>0</v>
      </c>
      <c r="I63" s="138">
        <f t="shared" si="0"/>
        <v>0</v>
      </c>
      <c r="J63" s="136" t="str">
        <f>IF(I63&gt;=0.5,"Đạt","Không đạt")</f>
        <v>Không đạt</v>
      </c>
    </row>
    <row r="64" spans="1:10" ht="84.75" thickBot="1" x14ac:dyDescent="0.3">
      <c r="A64" s="121" t="s">
        <v>45</v>
      </c>
      <c r="B64" s="154">
        <v>2</v>
      </c>
      <c r="C64" s="126">
        <v>2</v>
      </c>
      <c r="D64" s="148">
        <v>1</v>
      </c>
      <c r="E64" s="156">
        <f t="shared" ref="E64:E65" si="12">(D64/B64)</f>
        <v>0.5</v>
      </c>
      <c r="F64" s="163"/>
      <c r="G64" s="166">
        <v>0</v>
      </c>
      <c r="H64" s="127">
        <v>0</v>
      </c>
      <c r="I64" s="128">
        <f t="shared" si="0"/>
        <v>0</v>
      </c>
      <c r="J64" s="227" t="s">
        <v>784</v>
      </c>
    </row>
    <row r="65" spans="1:10" ht="108.75" thickBot="1" x14ac:dyDescent="0.3">
      <c r="A65" s="121" t="s">
        <v>46</v>
      </c>
      <c r="B65" s="154">
        <v>2</v>
      </c>
      <c r="C65" s="126">
        <v>2</v>
      </c>
      <c r="D65" s="148">
        <v>1</v>
      </c>
      <c r="E65" s="156">
        <f t="shared" si="12"/>
        <v>0.5</v>
      </c>
      <c r="F65" s="163"/>
      <c r="G65" s="166">
        <v>0</v>
      </c>
      <c r="H65" s="127">
        <v>0</v>
      </c>
      <c r="I65" s="128">
        <f t="shared" si="0"/>
        <v>0</v>
      </c>
      <c r="J65" s="227" t="s">
        <v>785</v>
      </c>
    </row>
    <row r="66" spans="1:10" s="129" customFormat="1" ht="63.75" thickBot="1" x14ac:dyDescent="0.3">
      <c r="A66" s="141" t="s">
        <v>47</v>
      </c>
      <c r="B66" s="133">
        <f>SUM(B67,B72,B75)</f>
        <v>16</v>
      </c>
      <c r="C66" s="133">
        <f>SUM(C67,C72,C75)</f>
        <v>16</v>
      </c>
      <c r="D66" s="133">
        <f>SUM(D67,D72,D75)</f>
        <v>10</v>
      </c>
      <c r="E66" s="134">
        <f>(D66/B66)</f>
        <v>0.625</v>
      </c>
      <c r="F66" s="152" t="str">
        <f>IF(E66&gt;=0.5,"Đạt","Không đạt")</f>
        <v>Đạt</v>
      </c>
      <c r="G66" s="133">
        <f>SUM(G67,G72,G75)</f>
        <v>0</v>
      </c>
      <c r="H66" s="133">
        <f>SUM(H67,H72,H75)</f>
        <v>0</v>
      </c>
      <c r="I66" s="134">
        <f t="shared" si="0"/>
        <v>0</v>
      </c>
      <c r="J66" s="152" t="str">
        <f>IF(I66&gt;=0.5,"Đạt","Không đạt")</f>
        <v>Không đạt</v>
      </c>
    </row>
    <row r="67" spans="1:10" s="129" customFormat="1" ht="32.25" thickBot="1" x14ac:dyDescent="0.3">
      <c r="A67" s="140" t="s">
        <v>48</v>
      </c>
      <c r="B67" s="136">
        <f>SUM(B68:B71)</f>
        <v>8</v>
      </c>
      <c r="C67" s="136">
        <f>SUM(C68:C71)</f>
        <v>8</v>
      </c>
      <c r="D67" s="136">
        <f>SUM(D68:D71)</f>
        <v>6</v>
      </c>
      <c r="E67" s="137">
        <f>(D67/B67)</f>
        <v>0.75</v>
      </c>
      <c r="F67" s="136" t="str">
        <f>IF(E67&gt;=0.5,"Đạt","Không đạt")</f>
        <v>Đạt</v>
      </c>
      <c r="G67" s="136">
        <f>SUM(G68:G71)</f>
        <v>0</v>
      </c>
      <c r="H67" s="136">
        <f>SUM(H68:H71)</f>
        <v>0</v>
      </c>
      <c r="I67" s="138">
        <f t="shared" si="0"/>
        <v>0</v>
      </c>
      <c r="J67" s="136" t="str">
        <f>IF(I67&gt;=0.5,"Đạt","Không đạt")</f>
        <v>Không đạt</v>
      </c>
    </row>
    <row r="68" spans="1:10" ht="72.75" thickBot="1" x14ac:dyDescent="0.3">
      <c r="A68" s="121" t="s">
        <v>49</v>
      </c>
      <c r="B68" s="154">
        <v>2</v>
      </c>
      <c r="C68" s="126">
        <v>2</v>
      </c>
      <c r="D68" s="148">
        <v>2</v>
      </c>
      <c r="E68" s="156">
        <f t="shared" ref="E68:E71" si="13">(D68/B68)</f>
        <v>1</v>
      </c>
      <c r="F68" s="163"/>
      <c r="G68" s="166">
        <v>0</v>
      </c>
      <c r="H68" s="127">
        <v>0</v>
      </c>
      <c r="I68" s="128">
        <f t="shared" si="0"/>
        <v>0</v>
      </c>
      <c r="J68" s="118" t="s">
        <v>1011</v>
      </c>
    </row>
    <row r="69" spans="1:10" ht="24.75" thickBot="1" x14ac:dyDescent="0.3">
      <c r="A69" s="121" t="s">
        <v>50</v>
      </c>
      <c r="B69" s="154">
        <v>2</v>
      </c>
      <c r="C69" s="126">
        <v>2</v>
      </c>
      <c r="D69" s="148">
        <v>0</v>
      </c>
      <c r="E69" s="156">
        <f t="shared" si="13"/>
        <v>0</v>
      </c>
      <c r="F69" s="163"/>
      <c r="G69" s="166">
        <v>0</v>
      </c>
      <c r="H69" s="127">
        <v>0</v>
      </c>
      <c r="I69" s="128">
        <f t="shared" si="0"/>
        <v>0</v>
      </c>
      <c r="J69" s="227" t="s">
        <v>786</v>
      </c>
    </row>
    <row r="70" spans="1:10" ht="48.75" thickBot="1" x14ac:dyDescent="0.3">
      <c r="A70" s="121" t="s">
        <v>51</v>
      </c>
      <c r="B70" s="154">
        <v>2</v>
      </c>
      <c r="C70" s="126">
        <v>2</v>
      </c>
      <c r="D70" s="148">
        <v>2</v>
      </c>
      <c r="E70" s="156">
        <f t="shared" si="13"/>
        <v>1</v>
      </c>
      <c r="F70" s="163"/>
      <c r="G70" s="166">
        <v>0</v>
      </c>
      <c r="H70" s="127">
        <v>0</v>
      </c>
      <c r="I70" s="128">
        <f t="shared" si="0"/>
        <v>0</v>
      </c>
      <c r="J70" s="118" t="s">
        <v>1012</v>
      </c>
    </row>
    <row r="71" spans="1:10" ht="72.75" thickBot="1" x14ac:dyDescent="0.3">
      <c r="A71" s="121" t="s">
        <v>52</v>
      </c>
      <c r="B71" s="154">
        <v>2</v>
      </c>
      <c r="C71" s="126">
        <v>2</v>
      </c>
      <c r="D71" s="148">
        <v>2</v>
      </c>
      <c r="E71" s="156">
        <f t="shared" si="13"/>
        <v>1</v>
      </c>
      <c r="F71" s="163"/>
      <c r="G71" s="166">
        <v>0</v>
      </c>
      <c r="H71" s="127">
        <v>0</v>
      </c>
      <c r="I71" s="128">
        <f t="shared" si="0"/>
        <v>0</v>
      </c>
      <c r="J71" s="227" t="s">
        <v>627</v>
      </c>
    </row>
    <row r="72" spans="1:10" s="129" customFormat="1" ht="48" thickBot="1" x14ac:dyDescent="0.3">
      <c r="A72" s="140" t="s">
        <v>63</v>
      </c>
      <c r="B72" s="136">
        <f>SUM(B73:B74)</f>
        <v>4</v>
      </c>
      <c r="C72" s="136">
        <f>SUM(C73:C74)</f>
        <v>4</v>
      </c>
      <c r="D72" s="136">
        <f>SUM(D73:D74)</f>
        <v>2</v>
      </c>
      <c r="E72" s="137">
        <f>(D72/B72)</f>
        <v>0.5</v>
      </c>
      <c r="F72" s="136" t="str">
        <f>IF(E72&gt;=0.5,"Đạt","Không đạt")</f>
        <v>Đạt</v>
      </c>
      <c r="G72" s="136">
        <f>SUM(G73:G74)</f>
        <v>0</v>
      </c>
      <c r="H72" s="136">
        <f>SUM(H73:H74)</f>
        <v>0</v>
      </c>
      <c r="I72" s="138">
        <f t="shared" si="0"/>
        <v>0</v>
      </c>
      <c r="J72" s="136" t="str">
        <f>IF(I72&gt;=0.5,"Đạt","Không đạt")</f>
        <v>Không đạt</v>
      </c>
    </row>
    <row r="73" spans="1:10" ht="24.75" thickBot="1" x14ac:dyDescent="0.3">
      <c r="A73" s="121" t="s">
        <v>53</v>
      </c>
      <c r="B73" s="154">
        <v>2</v>
      </c>
      <c r="C73" s="126">
        <v>2</v>
      </c>
      <c r="D73" s="148">
        <v>2</v>
      </c>
      <c r="E73" s="156">
        <f t="shared" ref="E73:E74" si="14">(D73/B73)</f>
        <v>1</v>
      </c>
      <c r="F73" s="163"/>
      <c r="G73" s="166">
        <v>0</v>
      </c>
      <c r="H73" s="127">
        <v>0</v>
      </c>
      <c r="I73" s="128">
        <f t="shared" si="0"/>
        <v>0</v>
      </c>
      <c r="J73" s="227" t="s">
        <v>565</v>
      </c>
    </row>
    <row r="74" spans="1:10" ht="36.75" thickBot="1" x14ac:dyDescent="0.3">
      <c r="A74" s="121" t="s">
        <v>54</v>
      </c>
      <c r="B74" s="154">
        <v>2</v>
      </c>
      <c r="C74" s="126">
        <v>2</v>
      </c>
      <c r="D74" s="148">
        <v>0</v>
      </c>
      <c r="E74" s="156">
        <f t="shared" si="14"/>
        <v>0</v>
      </c>
      <c r="F74" s="163"/>
      <c r="G74" s="166">
        <v>0</v>
      </c>
      <c r="H74" s="127">
        <v>0</v>
      </c>
      <c r="I74" s="128">
        <f t="shared" si="0"/>
        <v>0</v>
      </c>
      <c r="J74" s="227" t="s">
        <v>535</v>
      </c>
    </row>
    <row r="75" spans="1:10" s="129" customFormat="1" ht="32.25" thickBot="1" x14ac:dyDescent="0.3">
      <c r="A75" s="140" t="s">
        <v>62</v>
      </c>
      <c r="B75" s="136">
        <f>SUM(B76:B77)</f>
        <v>4</v>
      </c>
      <c r="C75" s="136">
        <f>SUM(C76:C77)</f>
        <v>4</v>
      </c>
      <c r="D75" s="136">
        <f>SUM(D76:D77)</f>
        <v>2</v>
      </c>
      <c r="E75" s="137">
        <f>(D75/B75)</f>
        <v>0.5</v>
      </c>
      <c r="F75" s="136" t="str">
        <f>IF(E75&gt;=0.5,"Đạt","Không đạt")</f>
        <v>Đạt</v>
      </c>
      <c r="G75" s="136">
        <f>SUM(G76:G77)</f>
        <v>0</v>
      </c>
      <c r="H75" s="136">
        <f>SUM(H76:H77)</f>
        <v>0</v>
      </c>
      <c r="I75" s="138">
        <f t="shared" si="0"/>
        <v>0</v>
      </c>
      <c r="J75" s="136" t="str">
        <f>IF(I75&gt;=0.5,"Đạt","Không đạt")</f>
        <v>Không đạt</v>
      </c>
    </row>
    <row r="76" spans="1:10" ht="36.75" thickBot="1" x14ac:dyDescent="0.3">
      <c r="A76" s="121" t="s">
        <v>55</v>
      </c>
      <c r="B76" s="154">
        <v>2</v>
      </c>
      <c r="C76" s="126">
        <v>2</v>
      </c>
      <c r="D76" s="148">
        <v>2</v>
      </c>
      <c r="E76" s="156">
        <f t="shared" ref="E76:E77" si="15">(D76/B76)</f>
        <v>1</v>
      </c>
      <c r="F76" s="163"/>
      <c r="G76" s="166">
        <v>0</v>
      </c>
      <c r="H76" s="127">
        <v>0</v>
      </c>
      <c r="I76" s="128">
        <f t="shared" si="0"/>
        <v>0</v>
      </c>
      <c r="J76" s="118" t="s">
        <v>962</v>
      </c>
    </row>
    <row r="77" spans="1:10" ht="36.75" thickBot="1" x14ac:dyDescent="0.3">
      <c r="A77" s="121" t="s">
        <v>56</v>
      </c>
      <c r="B77" s="154">
        <v>2</v>
      </c>
      <c r="C77" s="126">
        <v>2</v>
      </c>
      <c r="D77" s="148">
        <v>0</v>
      </c>
      <c r="E77" s="156">
        <f t="shared" si="15"/>
        <v>0</v>
      </c>
      <c r="F77" s="163"/>
      <c r="G77" s="166">
        <v>0</v>
      </c>
      <c r="H77" s="127">
        <v>0</v>
      </c>
      <c r="I77" s="128">
        <f t="shared" si="0"/>
        <v>0</v>
      </c>
      <c r="J77" s="227" t="s">
        <v>536</v>
      </c>
    </row>
    <row r="78" spans="1:10" ht="16.5" thickBot="1" x14ac:dyDescent="0.3">
      <c r="A78" s="122" t="s">
        <v>57</v>
      </c>
      <c r="B78" s="153">
        <f>SUM(B16,B30,B66)</f>
        <v>88</v>
      </c>
      <c r="C78" s="117">
        <f>SUM(C16,C30,C66)</f>
        <v>88</v>
      </c>
      <c r="D78" s="124">
        <f>SUM(D16,D30,D66)</f>
        <v>77</v>
      </c>
      <c r="E78" s="164">
        <f>(D78/B78)</f>
        <v>0.875</v>
      </c>
      <c r="F78" s="115"/>
      <c r="G78" s="165">
        <f>SUM(G16,G30,G66)</f>
        <v>42</v>
      </c>
      <c r="H78" s="124">
        <f>SUM(H16,H30,H66)</f>
        <v>42</v>
      </c>
      <c r="I78" s="164">
        <f t="shared" si="0"/>
        <v>0.47727272727272729</v>
      </c>
      <c r="J78" s="115"/>
    </row>
    <row r="79" spans="1:10" ht="16.5" thickBot="1" x14ac:dyDescent="0.3">
      <c r="A79" s="122" t="s">
        <v>58</v>
      </c>
      <c r="B79" s="153">
        <v>100</v>
      </c>
      <c r="C79" s="117">
        <f>(C78*B79)/B78</f>
        <v>100</v>
      </c>
      <c r="D79" s="125">
        <f>(D78*B79)/B78</f>
        <v>87.5</v>
      </c>
      <c r="E79" s="164">
        <f>(D79/B79)</f>
        <v>0.875</v>
      </c>
      <c r="F79" s="115"/>
      <c r="G79" s="167">
        <f>(G78/B78)*100</f>
        <v>47.727272727272727</v>
      </c>
      <c r="H79" s="125">
        <f>(H78*B79)/B78</f>
        <v>47.727272727272727</v>
      </c>
      <c r="I79" s="164">
        <f t="shared" si="0"/>
        <v>0.47727272727272729</v>
      </c>
      <c r="J79" s="115"/>
    </row>
    <row r="80" spans="1:10" ht="36" customHeight="1" thickBot="1" x14ac:dyDescent="0.3">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71"/>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2" t="s">
        <v>74</v>
      </c>
      <c r="B82" s="373"/>
      <c r="C82" s="373"/>
      <c r="D82" s="373"/>
      <c r="E82" s="373"/>
      <c r="H82" s="374" t="s">
        <v>75</v>
      </c>
      <c r="I82" s="375"/>
      <c r="J82" s="375"/>
    </row>
    <row r="86" spans="1:10" ht="15.6" customHeight="1" x14ac:dyDescent="0.25">
      <c r="A86" s="376" t="s">
        <v>1013</v>
      </c>
      <c r="B86" s="376"/>
      <c r="C86" s="376"/>
      <c r="D86" s="376"/>
      <c r="I86" s="377" t="s">
        <v>80</v>
      </c>
      <c r="J86" s="378"/>
    </row>
    <row r="87" spans="1:10" ht="16.5" x14ac:dyDescent="0.25">
      <c r="B87" s="142"/>
      <c r="C87" s="142"/>
      <c r="D87" s="149"/>
      <c r="E87" s="149"/>
    </row>
    <row r="88" spans="1:10" ht="16.5" x14ac:dyDescent="0.25">
      <c r="B88" s="143"/>
      <c r="C88" s="143"/>
      <c r="D88" s="150"/>
      <c r="E88" s="150"/>
    </row>
    <row r="89" spans="1:10" ht="16.5" x14ac:dyDescent="0.25">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1-N.H.ANH</vt:lpstr>
      <vt:lpstr>2-NAM ANH</vt:lpstr>
      <vt:lpstr>3-C.V.BẢO</vt:lpstr>
      <vt:lpstr>4-V.H.CHIÊU</vt:lpstr>
      <vt:lpstr>5-P.CƯỜNG</vt:lpstr>
      <vt:lpstr>6-N.M.D.CƯỜNG</vt:lpstr>
      <vt:lpstr>7-T.M.CƯỜNG</vt:lpstr>
      <vt:lpstr>8-V.CƯỜNG</vt:lpstr>
      <vt:lpstr>9-T.ĐAT</vt:lpstr>
      <vt:lpstr>10-T.H.ĐỨC</vt:lpstr>
      <vt:lpstr>11-T.ĐỨC A</vt:lpstr>
      <vt:lpstr>12-T.ĐỨC B</vt:lpstr>
      <vt:lpstr>13-C.DƯƠNG</vt:lpstr>
      <vt:lpstr>14-C.HIỀN</vt:lpstr>
      <vt:lpstr>15- T.HIẾU</vt:lpstr>
      <vt:lpstr>16-T HOÀN</vt:lpstr>
      <vt:lpstr>17-T.HUÂN</vt:lpstr>
      <vt:lpstr>18-C.HUÊ</vt:lpstr>
      <vt:lpstr>19-C.LINH</vt:lpstr>
      <vt:lpstr>20-T.MAI</vt:lpstr>
      <vt:lpstr>21-T. MINH</vt:lpstr>
      <vt:lpstr>22-C.NGA</vt:lpstr>
      <vt:lpstr>23-C.NHÀN</vt:lpstr>
      <vt:lpstr>24-T.PHONG</vt:lpstr>
      <vt:lpstr>25-T.TĂNG</vt:lpstr>
      <vt:lpstr>26-T.THỬ</vt:lpstr>
      <vt:lpstr>27-T.TIẾN</vt:lpstr>
      <vt:lpstr>28-T.TRÂN</vt:lpstr>
      <vt:lpstr>29-T.TRÍ</vt:lpstr>
      <vt:lpstr>30-C.TRINH</vt:lpstr>
      <vt:lpstr>31- C.V.TUẤN</vt:lpstr>
      <vt:lpstr>32-T.YÊN</vt:lpstr>
      <vt:lpstr>33-T DŨNG</vt:lpstr>
      <vt:lpstr>34-T. LỘC</vt:lpstr>
      <vt:lpstr>35-T NGHĨA</vt:lpstr>
      <vt:lpstr>36-N.V.THANH</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CVBAO</cp:lastModifiedBy>
  <cp:lastPrinted>2018-05-22T10:08:19Z</cp:lastPrinted>
  <dcterms:created xsi:type="dcterms:W3CDTF">2018-04-22T04:07:39Z</dcterms:created>
  <dcterms:modified xsi:type="dcterms:W3CDTF">2018-05-22T10:08:31Z</dcterms:modified>
</cp:coreProperties>
</file>